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pronine-my.sharepoint.com/personal/brad_pronine_com/Documents/Documents/1- ProNine/Pricing &amp; Program/2027 Program/"/>
    </mc:Choice>
  </mc:AlternateContent>
  <xr:revisionPtr revIDLastSave="147" documentId="8_{44E2CEFC-4B58-44CE-BE33-C2A91BE92D8A}" xr6:coauthVersionLast="47" xr6:coauthVersionMax="47" xr10:uidLastSave="{AD8A384F-069B-4E4D-B55F-62B5846D249C}"/>
  <workbookProtection workbookAlgorithmName="SHA-512" workbookHashValue="i7yeOA36v5nH8dKP+rKq77UaPeqOWD2EDh+VZBVA25vW3VRxZG0i66upSqETaRjjhUFUPiuBgXWvcI47rgIfpQ==" workbookSaltValue="yl4iw9bCegnxTb/XtLWXog==" workbookSpinCount="100000" lockStructure="1"/>
  <bookViews>
    <workbookView xWindow="-108" yWindow="-108" windowWidth="23256" windowHeight="12456" firstSheet="3" activeTab="7" xr2:uid="{00000000-000D-0000-FFFF-FFFF00000000}"/>
  </bookViews>
  <sheets>
    <sheet name="Totals" sheetId="6" r:id="rId1"/>
    <sheet name="Baseballs&amp;Buckets" sheetId="7" r:id="rId2"/>
    <sheet name="Softballs&amp;Buckets" sheetId="3" r:id="rId3"/>
    <sheet name="Pitching Machine&amp;Training" sheetId="4" r:id="rId4"/>
    <sheet name="Accessories&amp;Nets" sheetId="10" r:id="rId5"/>
    <sheet name="Fungos&amp;Bats" sheetId="13" r:id="rId6"/>
    <sheet name="Bags" sheetId="8" r:id="rId7"/>
    <sheet name="Protective Equip " sheetId="5" r:id="rId8"/>
    <sheet name="Umpire Gear" sheetId="14" r:id="rId9"/>
    <sheet name="Trigon" sheetId="12" r:id="rId10"/>
  </sheets>
  <definedNames>
    <definedName name="_xlnm.Print_Area" localSheetId="1">'Baseballs&amp;Buckets'!$A$1:$I$63</definedName>
    <definedName name="_xlnm.Print_Area" localSheetId="3">'Pitching Machine&amp;Training'!$A$1:$I$52</definedName>
    <definedName name="_xlnm.Print_Area" localSheetId="9">Trigon!$A$1:$L$16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49" i="10" l="1"/>
  <c r="P48" i="10"/>
  <c r="P47" i="10"/>
  <c r="P46" i="10"/>
  <c r="P45" i="10"/>
  <c r="P44" i="10"/>
  <c r="P43" i="10"/>
  <c r="P29" i="10"/>
  <c r="P28" i="10"/>
  <c r="Q28" i="10" s="1"/>
  <c r="P27" i="10"/>
  <c r="P26" i="10"/>
  <c r="P25" i="10"/>
  <c r="W33" i="13"/>
  <c r="P23" i="10"/>
  <c r="P22" i="10"/>
  <c r="P21" i="10"/>
  <c r="P20" i="10"/>
  <c r="P19" i="10"/>
  <c r="P18" i="10"/>
  <c r="Q18" i="10" s="1"/>
  <c r="I35" i="3"/>
  <c r="I34" i="3"/>
  <c r="G49" i="4"/>
  <c r="G48" i="4"/>
  <c r="G47" i="4"/>
  <c r="I37" i="14"/>
  <c r="P32" i="10"/>
  <c r="Q32" i="10" s="1"/>
  <c r="Q29" i="10"/>
  <c r="Q27" i="10"/>
  <c r="Q26" i="10"/>
  <c r="Q25" i="10"/>
  <c r="Q23" i="10"/>
  <c r="Q22" i="10"/>
  <c r="Q21" i="10"/>
  <c r="Q20" i="10"/>
  <c r="Q19" i="10"/>
  <c r="G60" i="5"/>
  <c r="F60" i="5"/>
  <c r="N54" i="5"/>
  <c r="O54" i="5" s="1"/>
  <c r="N53" i="5"/>
  <c r="O53" i="5" s="1"/>
  <c r="N52" i="5"/>
  <c r="O52" i="5" s="1"/>
  <c r="F54" i="5"/>
  <c r="F53" i="5"/>
  <c r="F52" i="5"/>
  <c r="N46" i="5"/>
  <c r="O46" i="5" s="1"/>
  <c r="N45" i="5"/>
  <c r="O45" i="5" s="1"/>
  <c r="N44" i="5"/>
  <c r="O44" i="5" s="1"/>
  <c r="N43" i="5"/>
  <c r="O43" i="5" s="1"/>
  <c r="F20" i="5"/>
  <c r="F19" i="5"/>
  <c r="F18" i="5"/>
  <c r="F17" i="5"/>
  <c r="X24" i="13"/>
  <c r="X23" i="13"/>
  <c r="X22" i="13"/>
  <c r="X21" i="13"/>
  <c r="X20" i="13"/>
  <c r="X19" i="13"/>
  <c r="X18" i="13"/>
  <c r="X17" i="13"/>
  <c r="X16" i="13"/>
  <c r="X15" i="13"/>
  <c r="X14" i="13"/>
  <c r="X13" i="13"/>
  <c r="X12" i="13"/>
  <c r="X11" i="13"/>
  <c r="X10" i="13"/>
  <c r="X9" i="13"/>
  <c r="X8" i="13"/>
  <c r="X7" i="13"/>
  <c r="X6" i="13"/>
  <c r="X5" i="13"/>
  <c r="X4" i="13"/>
  <c r="X3" i="13"/>
  <c r="Q16" i="10"/>
  <c r="Q15" i="10"/>
  <c r="Q14" i="10"/>
  <c r="Q13" i="10"/>
  <c r="Q12" i="10"/>
  <c r="Q11" i="10"/>
  <c r="Q9" i="10"/>
  <c r="Q8" i="10"/>
  <c r="Q7" i="10"/>
  <c r="F49" i="4"/>
  <c r="F48" i="4"/>
  <c r="F47" i="4"/>
  <c r="I33" i="4"/>
  <c r="I32" i="4"/>
  <c r="I30" i="4"/>
  <c r="I29" i="4"/>
  <c r="I27" i="4"/>
  <c r="I25" i="4"/>
  <c r="I24" i="4"/>
  <c r="I23" i="4"/>
  <c r="I11" i="4"/>
  <c r="I7" i="3"/>
  <c r="I6" i="3"/>
  <c r="F60" i="7"/>
  <c r="F59" i="7"/>
  <c r="F58" i="7"/>
  <c r="F57" i="7"/>
  <c r="F56" i="7"/>
  <c r="I49" i="7"/>
  <c r="I48" i="7"/>
  <c r="I26" i="7"/>
  <c r="I24" i="7"/>
  <c r="I23" i="7"/>
  <c r="I21" i="7"/>
  <c r="I20" i="7"/>
  <c r="I19" i="7"/>
  <c r="I18" i="7"/>
  <c r="I13" i="7"/>
  <c r="I11" i="7"/>
  <c r="I12" i="7"/>
  <c r="I14" i="7"/>
  <c r="I15" i="7"/>
  <c r="P5" i="10"/>
  <c r="Q5" i="10" s="1"/>
  <c r="P4" i="10"/>
  <c r="Q4" i="10" s="1"/>
  <c r="P3" i="10"/>
  <c r="Q3" i="10" s="1"/>
  <c r="N50" i="5"/>
  <c r="O50" i="5" s="1"/>
  <c r="N49" i="5"/>
  <c r="O49" i="5" s="1"/>
  <c r="N48" i="5"/>
  <c r="O48" i="5" s="1"/>
  <c r="N47" i="5"/>
  <c r="O47" i="5" s="1"/>
  <c r="Q12" i="8"/>
  <c r="R12" i="8" s="1"/>
  <c r="Q11" i="8"/>
  <c r="R11" i="8" s="1"/>
  <c r="Q9" i="8"/>
  <c r="R9" i="8" s="1"/>
  <c r="Q8" i="8"/>
  <c r="R8" i="8" s="1"/>
  <c r="I39" i="4"/>
  <c r="I38" i="4"/>
  <c r="I36" i="4"/>
  <c r="I35" i="4"/>
  <c r="I21" i="4"/>
  <c r="I20" i="4"/>
  <c r="I18" i="4"/>
  <c r="I17" i="4"/>
  <c r="I13" i="4"/>
  <c r="I32" i="3"/>
  <c r="I30" i="3"/>
  <c r="C42" i="14" l="1"/>
  <c r="C41" i="14"/>
  <c r="H41" i="14"/>
  <c r="F13" i="6" s="1"/>
  <c r="I39" i="14"/>
  <c r="I38" i="14"/>
  <c r="I36" i="14"/>
  <c r="I35" i="14"/>
  <c r="I34" i="14"/>
  <c r="I33" i="14"/>
  <c r="I32" i="14"/>
  <c r="I31" i="14"/>
  <c r="I30" i="14"/>
  <c r="I29" i="14"/>
  <c r="I28" i="14"/>
  <c r="I27" i="14"/>
  <c r="I26" i="14"/>
  <c r="I25" i="14"/>
  <c r="I24" i="14"/>
  <c r="I23" i="14"/>
  <c r="I22" i="14"/>
  <c r="I21" i="14"/>
  <c r="I20" i="14"/>
  <c r="I19" i="14"/>
  <c r="I18" i="14"/>
  <c r="I17" i="14"/>
  <c r="I16" i="14"/>
  <c r="I15" i="14"/>
  <c r="I14" i="14"/>
  <c r="I13" i="14"/>
  <c r="I12" i="14"/>
  <c r="I11" i="14"/>
  <c r="I10" i="14"/>
  <c r="I9" i="14"/>
  <c r="I8" i="14"/>
  <c r="I7" i="14"/>
  <c r="I6" i="14"/>
  <c r="I5" i="14"/>
  <c r="I4" i="14"/>
  <c r="I38" i="3"/>
  <c r="I37" i="3"/>
  <c r="I41" i="14" l="1"/>
  <c r="G13" i="6" s="1"/>
  <c r="Q41" i="10"/>
  <c r="Q40" i="10"/>
  <c r="Q39" i="10"/>
  <c r="Q38" i="10"/>
  <c r="Q37" i="10"/>
  <c r="Q36" i="10"/>
  <c r="W43" i="13"/>
  <c r="X43" i="13" s="1"/>
  <c r="W41" i="13"/>
  <c r="X41" i="13" s="1"/>
  <c r="W39" i="13"/>
  <c r="X39" i="13" s="1"/>
  <c r="W37" i="13"/>
  <c r="X37" i="13" s="1"/>
  <c r="W35" i="13"/>
  <c r="X35" i="13" s="1"/>
  <c r="W31" i="13"/>
  <c r="X31" i="13" s="1"/>
  <c r="W29" i="13"/>
  <c r="X29" i="13" s="1"/>
  <c r="W27" i="13"/>
  <c r="X27" i="13" s="1"/>
  <c r="Q35" i="10" l="1"/>
  <c r="X33" i="13"/>
  <c r="X46" i="13" s="1"/>
  <c r="W46" i="13"/>
  <c r="F10" i="6" s="1"/>
  <c r="N24" i="5"/>
  <c r="O24" i="5" s="1"/>
  <c r="N23" i="5"/>
  <c r="O23" i="5" s="1"/>
  <c r="Q6" i="8" l="1"/>
  <c r="R6" i="8" s="1"/>
  <c r="I40" i="3"/>
  <c r="I58" i="7"/>
  <c r="I57" i="7"/>
  <c r="I56" i="7"/>
  <c r="I55" i="7"/>
  <c r="I54" i="7"/>
  <c r="I49" i="4"/>
  <c r="I48" i="4"/>
  <c r="I47" i="4"/>
  <c r="I46" i="4"/>
  <c r="C62" i="7"/>
  <c r="P54" i="10"/>
  <c r="P57" i="10" s="1"/>
  <c r="F9" i="6" s="1"/>
  <c r="Q45" i="10"/>
  <c r="G10" i="6" l="1"/>
  <c r="Q54" i="10"/>
  <c r="N22" i="5"/>
  <c r="O22" i="5" s="1"/>
  <c r="I12" i="4"/>
  <c r="I9" i="7"/>
  <c r="I8" i="7"/>
  <c r="I45" i="4"/>
  <c r="H15" i="12"/>
  <c r="F14" i="6" s="1"/>
  <c r="I8" i="12"/>
  <c r="I7" i="12"/>
  <c r="I6" i="12"/>
  <c r="I5" i="12"/>
  <c r="I4" i="12"/>
  <c r="I3" i="12"/>
  <c r="N41" i="5" l="1"/>
  <c r="O41" i="5" s="1"/>
  <c r="N40" i="5"/>
  <c r="O40" i="5" s="1"/>
  <c r="N39" i="5"/>
  <c r="O39" i="5" s="1"/>
  <c r="N38" i="5"/>
  <c r="O38" i="5" s="1"/>
  <c r="I60" i="7" l="1"/>
  <c r="I59" i="7"/>
  <c r="I53" i="7"/>
  <c r="I52" i="7"/>
  <c r="I6" i="4"/>
  <c r="I38" i="7"/>
  <c r="I31" i="7"/>
  <c r="C16" i="12"/>
  <c r="C58" i="10"/>
  <c r="C22" i="8"/>
  <c r="C47" i="13"/>
  <c r="C63" i="5"/>
  <c r="C52" i="4"/>
  <c r="C42" i="3"/>
  <c r="C63" i="7"/>
  <c r="C43" i="3"/>
  <c r="C15" i="12"/>
  <c r="C57" i="10"/>
  <c r="C21" i="8"/>
  <c r="C46" i="13"/>
  <c r="C62" i="5"/>
  <c r="C51" i="4"/>
  <c r="I13" i="12"/>
  <c r="I12" i="12"/>
  <c r="I11" i="12"/>
  <c r="I10" i="12"/>
  <c r="I9" i="12"/>
  <c r="I15" i="12" l="1"/>
  <c r="G14" i="6" s="1"/>
  <c r="I44" i="4"/>
  <c r="I43" i="4"/>
  <c r="I42" i="4"/>
  <c r="I41" i="4"/>
  <c r="I14" i="4"/>
  <c r="I10" i="4"/>
  <c r="I9" i="4"/>
  <c r="I8" i="4"/>
  <c r="I7" i="4"/>
  <c r="I5" i="4"/>
  <c r="I4" i="4"/>
  <c r="I39" i="3"/>
  <c r="I31" i="3"/>
  <c r="I28" i="3"/>
  <c r="I27" i="3"/>
  <c r="I26" i="3"/>
  <c r="I24" i="3"/>
  <c r="I23" i="3"/>
  <c r="I22" i="3"/>
  <c r="I21" i="3"/>
  <c r="I19" i="3"/>
  <c r="I18" i="3"/>
  <c r="I16" i="3"/>
  <c r="I15" i="3"/>
  <c r="I14" i="3"/>
  <c r="I13" i="3"/>
  <c r="I11" i="3"/>
  <c r="I10" i="3"/>
  <c r="I9" i="3"/>
  <c r="I4" i="3"/>
  <c r="I46" i="7"/>
  <c r="I45" i="7"/>
  <c r="I44" i="7"/>
  <c r="I43" i="7"/>
  <c r="I40" i="7"/>
  <c r="I39" i="7"/>
  <c r="I37" i="7"/>
  <c r="I36" i="7"/>
  <c r="I35" i="7"/>
  <c r="I33" i="7"/>
  <c r="I32" i="7"/>
  <c r="I30" i="7"/>
  <c r="I29" i="7"/>
  <c r="I28" i="7"/>
  <c r="I7" i="7"/>
  <c r="I6" i="7"/>
  <c r="I5" i="7"/>
  <c r="I4" i="7"/>
  <c r="Q55" i="10"/>
  <c r="Q53" i="10"/>
  <c r="Q52" i="10"/>
  <c r="Q49" i="10"/>
  <c r="Q48" i="10"/>
  <c r="Q47" i="10"/>
  <c r="Q46" i="10"/>
  <c r="Q44" i="10"/>
  <c r="Q43" i="10"/>
  <c r="N4" i="5"/>
  <c r="O4" i="5" s="1"/>
  <c r="Q19" i="8"/>
  <c r="R19" i="8" s="1"/>
  <c r="Q18" i="8"/>
  <c r="R18" i="8" s="1"/>
  <c r="Q17" i="8"/>
  <c r="R17" i="8" s="1"/>
  <c r="Q15" i="8"/>
  <c r="R15" i="8" s="1"/>
  <c r="Q14" i="8"/>
  <c r="R14" i="8" s="1"/>
  <c r="Q5" i="8"/>
  <c r="R5" i="8" s="1"/>
  <c r="Q4" i="8"/>
  <c r="R4" i="8" s="1"/>
  <c r="H62" i="7"/>
  <c r="F6" i="6" s="1"/>
  <c r="H51" i="4"/>
  <c r="F8" i="6" s="1"/>
  <c r="H42" i="3"/>
  <c r="F7" i="6" s="1"/>
  <c r="N60" i="5"/>
  <c r="O60" i="5" s="1"/>
  <c r="N58" i="5"/>
  <c r="O58" i="5" s="1"/>
  <c r="N57" i="5"/>
  <c r="O57" i="5" s="1"/>
  <c r="N56" i="5"/>
  <c r="O56" i="5" s="1"/>
  <c r="N36" i="5"/>
  <c r="O36" i="5" s="1"/>
  <c r="N35" i="5"/>
  <c r="O35" i="5" s="1"/>
  <c r="N34" i="5"/>
  <c r="O34" i="5" s="1"/>
  <c r="N33" i="5"/>
  <c r="O33" i="5" s="1"/>
  <c r="N32" i="5"/>
  <c r="O32" i="5" s="1"/>
  <c r="N31" i="5"/>
  <c r="O31" i="5" s="1"/>
  <c r="N30" i="5"/>
  <c r="O30" i="5" s="1"/>
  <c r="N29" i="5"/>
  <c r="O29" i="5" s="1"/>
  <c r="N28" i="5"/>
  <c r="O28" i="5" s="1"/>
  <c r="N27" i="5"/>
  <c r="O27" i="5" s="1"/>
  <c r="N26" i="5"/>
  <c r="O26" i="5" s="1"/>
  <c r="N20" i="5"/>
  <c r="O20" i="5" s="1"/>
  <c r="N19" i="5"/>
  <c r="O19" i="5" s="1"/>
  <c r="N18" i="5"/>
  <c r="O18" i="5" s="1"/>
  <c r="N17" i="5"/>
  <c r="O17" i="5" s="1"/>
  <c r="N15" i="5"/>
  <c r="O15" i="5" s="1"/>
  <c r="N14" i="5"/>
  <c r="O14" i="5" s="1"/>
  <c r="N13" i="5"/>
  <c r="O13" i="5" s="1"/>
  <c r="N12" i="5"/>
  <c r="O12" i="5" s="1"/>
  <c r="N11" i="5"/>
  <c r="O11" i="5" s="1"/>
  <c r="N10" i="5"/>
  <c r="O10" i="5" s="1"/>
  <c r="N9" i="5"/>
  <c r="O9" i="5" s="1"/>
  <c r="N8" i="5"/>
  <c r="O8" i="5" s="1"/>
  <c r="N7" i="5"/>
  <c r="O7" i="5" s="1"/>
  <c r="N6" i="5"/>
  <c r="O6" i="5" s="1"/>
  <c r="N5" i="5"/>
  <c r="O5" i="5" s="1"/>
  <c r="Q57" i="10" l="1"/>
  <c r="G9" i="6" s="1"/>
  <c r="R21" i="8"/>
  <c r="G11" i="6" s="1"/>
  <c r="Q21" i="8"/>
  <c r="F11" i="6" s="1"/>
  <c r="N62" i="5"/>
  <c r="F12" i="6" s="1"/>
  <c r="I51" i="4"/>
  <c r="G8" i="6" s="1"/>
  <c r="I62" i="7"/>
  <c r="G6" i="6" s="1"/>
  <c r="I42" i="3"/>
  <c r="G7" i="6" s="1"/>
  <c r="O62" i="5" l="1"/>
  <c r="G12" i="6" s="1"/>
  <c r="G15" i="6" l="1"/>
  <c r="F15" i="6"/>
</calcChain>
</file>

<file path=xl/sharedStrings.xml><?xml version="1.0" encoding="utf-8"?>
<sst xmlns="http://schemas.openxmlformats.org/spreadsheetml/2006/main" count="2264" uniqueCount="696">
  <si>
    <t>Pg#</t>
  </si>
  <si>
    <t>Item</t>
  </si>
  <si>
    <t>Description</t>
  </si>
  <si>
    <t>U/M</t>
  </si>
  <si>
    <t>CL</t>
  </si>
  <si>
    <t>DZ</t>
  </si>
  <si>
    <t>PRO</t>
  </si>
  <si>
    <t>OL</t>
  </si>
  <si>
    <t>CBP</t>
  </si>
  <si>
    <t>High School &amp; Travel Baseballs</t>
  </si>
  <si>
    <t>PRO NFHS</t>
  </si>
  <si>
    <t>NFHS</t>
  </si>
  <si>
    <t>NFHSA</t>
  </si>
  <si>
    <t>NFHS1</t>
  </si>
  <si>
    <t>Baseball, Collegiate, low seam</t>
  </si>
  <si>
    <t>Baseball, Professional, low seam</t>
  </si>
  <si>
    <t>Baseball, Official, low seam</t>
  </si>
  <si>
    <t>C/P</t>
  </si>
  <si>
    <t xml:space="preserve"> </t>
  </si>
  <si>
    <t xml:space="preserve">LL </t>
  </si>
  <si>
    <t>LL1</t>
  </si>
  <si>
    <t>LL2</t>
  </si>
  <si>
    <t>SLL</t>
  </si>
  <si>
    <t>SLL1</t>
  </si>
  <si>
    <t>BRL</t>
  </si>
  <si>
    <t>BRL1</t>
  </si>
  <si>
    <t>Baseball, Babe Ruth, RS</t>
  </si>
  <si>
    <t>CR</t>
  </si>
  <si>
    <t>CR1</t>
  </si>
  <si>
    <t>Baseball, Cal Ripken, RS</t>
  </si>
  <si>
    <t>PL</t>
  </si>
  <si>
    <t>PL1</t>
  </si>
  <si>
    <t>USSSA</t>
  </si>
  <si>
    <t>USSSA1</t>
  </si>
  <si>
    <t>Baseball, USSSA, RS</t>
  </si>
  <si>
    <t>Official League Youth Baseballs</t>
  </si>
  <si>
    <t>OL1</t>
  </si>
  <si>
    <t>Reduced Injury Baseballs</t>
  </si>
  <si>
    <t>LVL1 LL</t>
  </si>
  <si>
    <t>LVL1 OL</t>
  </si>
  <si>
    <t>LVL5 OL</t>
  </si>
  <si>
    <t>EA</t>
  </si>
  <si>
    <t>BB Bucket</t>
  </si>
  <si>
    <t>47 11</t>
  </si>
  <si>
    <t>47 11 SC</t>
  </si>
  <si>
    <t>47 12</t>
  </si>
  <si>
    <t>47 12 SC</t>
  </si>
  <si>
    <t>47 12 CK</t>
  </si>
  <si>
    <t>Little League Youth Fastpitch Softballs</t>
  </si>
  <si>
    <t>47  LL 11</t>
  </si>
  <si>
    <t>47 LL 11  SC</t>
  </si>
  <si>
    <t>Softball, Fastpitch, Little League, 11", synthetic</t>
  </si>
  <si>
    <t>Softball, Fastpitch, Little League, 12", synthetic</t>
  </si>
  <si>
    <t>Pony League Youth Fastpitch Softballs</t>
  </si>
  <si>
    <t>47  PL 11</t>
  </si>
  <si>
    <t>47  PL 12</t>
  </si>
  <si>
    <t>Softball, Fastpitch, Pony, 11", leather</t>
  </si>
  <si>
    <t>Softball, Fastpitch, Pony, 12", leather</t>
  </si>
  <si>
    <t>44 WSC</t>
  </si>
  <si>
    <t>44 YSC</t>
  </si>
  <si>
    <t>52 YSC</t>
  </si>
  <si>
    <t>Softball, Slowpitch, 12", synthetic, white</t>
  </si>
  <si>
    <t>Softball, Slowpitch, 12", synthetic, yellow</t>
  </si>
  <si>
    <t>Reduced Injury Softballs</t>
  </si>
  <si>
    <t>10 YSC</t>
  </si>
  <si>
    <t>11 YSC</t>
  </si>
  <si>
    <t>TRAINING BALLS</t>
  </si>
  <si>
    <t>Plastic Training Balls</t>
  </si>
  <si>
    <t>PTB-5</t>
  </si>
  <si>
    <t>PTB-9</t>
  </si>
  <si>
    <t>PTB-12</t>
  </si>
  <si>
    <t>Curve Training Balls</t>
  </si>
  <si>
    <t>CTB</t>
  </si>
  <si>
    <t>Lite Flight Foam Balls</t>
  </si>
  <si>
    <t>Lite Flight BB</t>
  </si>
  <si>
    <t>Plastic Training Ball, 5", 12/polybag</t>
  </si>
  <si>
    <t>Plastic Training Ball, 9" baseball size, 6/polybag</t>
  </si>
  <si>
    <t>Plastic Training Ball, 12" softball size, 6/polybag</t>
  </si>
  <si>
    <t>Foam Curve Training Ball, 9" baseball size, 3/polybag</t>
  </si>
  <si>
    <t>Foam Ball, 9" baseball size</t>
  </si>
  <si>
    <t>Lite Flight SB</t>
  </si>
  <si>
    <t>Weighted Training Balls</t>
  </si>
  <si>
    <t>WTB9-10</t>
  </si>
  <si>
    <t>WTB12-10</t>
  </si>
  <si>
    <t>Weighted Ball, 9" baseball size, 10 oz</t>
  </si>
  <si>
    <t>Weighted Ball, 12" softball size, 10 oz</t>
  </si>
  <si>
    <t>Indoor/Outdoor Training Balls</t>
  </si>
  <si>
    <t>9L</t>
  </si>
  <si>
    <t>12L</t>
  </si>
  <si>
    <t>Pitching Machine Ball, 7.5" size, leather</t>
  </si>
  <si>
    <t>CH1SZ</t>
  </si>
  <si>
    <t>CP11</t>
  </si>
  <si>
    <t>LG11</t>
  </si>
  <si>
    <t>ACP 13</t>
  </si>
  <si>
    <t>ACP 15</t>
  </si>
  <si>
    <t>ACP 16.5</t>
  </si>
  <si>
    <t>ACP 17.5</t>
  </si>
  <si>
    <t>CHPRO-P SM</t>
  </si>
  <si>
    <t>CHPRO-P LG</t>
  </si>
  <si>
    <t>LG-P12</t>
  </si>
  <si>
    <t>LG-P13</t>
  </si>
  <si>
    <t>LG-P14.5</t>
  </si>
  <si>
    <t>LG-P15</t>
  </si>
  <si>
    <t>LG-P16.5</t>
  </si>
  <si>
    <t>TG4</t>
  </si>
  <si>
    <t>EZA</t>
  </si>
  <si>
    <t>BAT</t>
  </si>
  <si>
    <t>EB</t>
  </si>
  <si>
    <t>BUB</t>
  </si>
  <si>
    <t>BP</t>
  </si>
  <si>
    <t>RLT</t>
  </si>
  <si>
    <t>LUC</t>
  </si>
  <si>
    <t>FMU SVW</t>
  </si>
  <si>
    <t>FMU BKW</t>
  </si>
  <si>
    <t>CHPRO SVW</t>
  </si>
  <si>
    <t>CHPRO BKW</t>
  </si>
  <si>
    <t>CPU MED</t>
  </si>
  <si>
    <t>CPU LG</t>
  </si>
  <si>
    <t>CPU XL</t>
  </si>
  <si>
    <t>CPEX</t>
  </si>
  <si>
    <t>BIEX</t>
  </si>
  <si>
    <t>POUCH</t>
  </si>
  <si>
    <t>Bat Bag</t>
  </si>
  <si>
    <t>Ball Bag</t>
  </si>
  <si>
    <t>Bucket Utility Bag</t>
  </si>
  <si>
    <t>PR</t>
  </si>
  <si>
    <t>Line Up Cards</t>
  </si>
  <si>
    <t>B427744</t>
  </si>
  <si>
    <t>BSL77P</t>
  </si>
  <si>
    <t>BPCADP</t>
  </si>
  <si>
    <t>BWHLKIT</t>
  </si>
  <si>
    <t>BMLBS</t>
  </si>
  <si>
    <t>BBTEE</t>
  </si>
  <si>
    <t>Major League Base Set</t>
  </si>
  <si>
    <t>Deluxe Batting Tee</t>
  </si>
  <si>
    <t>Pitcher's Protective L-Screen</t>
  </si>
  <si>
    <t>Universal Wheel Kit</t>
  </si>
  <si>
    <t>BASEBALLS</t>
  </si>
  <si>
    <t>Box</t>
  </si>
  <si>
    <t>Catcher's Leg Guards, 16.5" (Adult)</t>
  </si>
  <si>
    <t>CHYTH-P</t>
  </si>
  <si>
    <t>Catcher's Leg Guards, 12" (7-9 yrs)</t>
  </si>
  <si>
    <t>Catcher's EZ Knees, Adult</t>
  </si>
  <si>
    <t>PROLINE Catching Gear - BOXED SETS</t>
  </si>
  <si>
    <t>Catcher's Accessories</t>
  </si>
  <si>
    <t>Umpire's Equipment</t>
  </si>
  <si>
    <t>SET</t>
  </si>
  <si>
    <t>SlowPitch Softballs</t>
  </si>
  <si>
    <t>SOFTBALLS</t>
  </si>
  <si>
    <t>CPU HARNESS</t>
  </si>
  <si>
    <t>EGA</t>
  </si>
  <si>
    <t>EGY</t>
  </si>
  <si>
    <t>AGA</t>
  </si>
  <si>
    <t>AGY</t>
  </si>
  <si>
    <t>Ankle Guard - Adult</t>
  </si>
  <si>
    <t>Ankle Guard - Youth</t>
  </si>
  <si>
    <t>Elbow Guard - Adult</t>
  </si>
  <si>
    <t>Elbow Guard - Youth</t>
  </si>
  <si>
    <t>OL2</t>
  </si>
  <si>
    <t>Professional Ball Cart</t>
  </si>
  <si>
    <t>47 LL 12  SC</t>
  </si>
  <si>
    <t xml:space="preserve">Catcher's EZ Knees, Youth </t>
  </si>
  <si>
    <t xml:space="preserve">Catcher's Throat Guard </t>
  </si>
  <si>
    <t xml:space="preserve">CPU Harness </t>
  </si>
  <si>
    <t xml:space="preserve">Umpire's Throat Guard </t>
  </si>
  <si>
    <t xml:space="preserve">Umpire's Bicep Extensions, 4 1/2" </t>
  </si>
  <si>
    <t>CPM9</t>
  </si>
  <si>
    <t>CPM12</t>
  </si>
  <si>
    <t>DBB</t>
  </si>
  <si>
    <t>SCORE</t>
  </si>
  <si>
    <t>MBO</t>
  </si>
  <si>
    <t>PLS</t>
  </si>
  <si>
    <t>PTN</t>
  </si>
  <si>
    <t>Double Bucket Bag</t>
  </si>
  <si>
    <t>EGU</t>
  </si>
  <si>
    <t>Elbow Guard - Universal</t>
  </si>
  <si>
    <t>Scorebook</t>
  </si>
  <si>
    <t>Magnetic Baseball Bottle Opener</t>
  </si>
  <si>
    <t>Portable L-Screen</t>
  </si>
  <si>
    <t>Portable Training Net</t>
  </si>
  <si>
    <t>REKS Sunglasses</t>
  </si>
  <si>
    <t>LPM7.5</t>
  </si>
  <si>
    <t>LPM9</t>
  </si>
  <si>
    <t>LPM12</t>
  </si>
  <si>
    <t>PM9</t>
  </si>
  <si>
    <t>PM12</t>
  </si>
  <si>
    <t>SB-MBS</t>
  </si>
  <si>
    <t>SB-MSS</t>
  </si>
  <si>
    <t>SB-MBB</t>
  </si>
  <si>
    <t>SB-MWB</t>
  </si>
  <si>
    <t>SB-MRR</t>
  </si>
  <si>
    <t>PF34</t>
  </si>
  <si>
    <t>PF35</t>
  </si>
  <si>
    <t>PF37</t>
  </si>
  <si>
    <t xml:space="preserve">OLA  </t>
  </si>
  <si>
    <t>Foam Ball, 12" softball size</t>
  </si>
  <si>
    <t>Baseball, Babe Ruth, RS-T</t>
  </si>
  <si>
    <t>Baseball, Cal Ripken, RS-T</t>
  </si>
  <si>
    <t>Baseball, USSSA, RS-T</t>
  </si>
  <si>
    <t>WB  Bucket</t>
  </si>
  <si>
    <t>X4</t>
  </si>
  <si>
    <t>X5</t>
  </si>
  <si>
    <t>LVL5 LL</t>
  </si>
  <si>
    <t>Classic M</t>
  </si>
  <si>
    <t>Classic Plus</t>
  </si>
  <si>
    <t>Classic W</t>
  </si>
  <si>
    <t>SAND-MINI</t>
  </si>
  <si>
    <t>SAND-12</t>
  </si>
  <si>
    <t>SAND-16</t>
  </si>
  <si>
    <t>REACT BB</t>
  </si>
  <si>
    <t>REACT SB</t>
  </si>
  <si>
    <t>USSSA Youth Fastpitch Softballs</t>
  </si>
  <si>
    <t>AEPRO SM</t>
  </si>
  <si>
    <t>AEPRO LG</t>
  </si>
  <si>
    <t>BOX XS</t>
  </si>
  <si>
    <t xml:space="preserve">BPTRAIN9 </t>
  </si>
  <si>
    <t xml:space="preserve">Baseball, Official, low seam  </t>
  </si>
  <si>
    <t xml:space="preserve">Baseball, Level 5, Official  </t>
  </si>
  <si>
    <t xml:space="preserve">Catcher's Leg Guards, 13" (9-12 yrs) </t>
  </si>
  <si>
    <t>Weighted Mini Sand Ball, 5.25 oz</t>
  </si>
  <si>
    <t>Reaction Ball, baseball size</t>
  </si>
  <si>
    <t>Reaction Ball, softball size</t>
  </si>
  <si>
    <t>PROLINE Catcher's Gear</t>
  </si>
  <si>
    <t xml:space="preserve">ProLine Catcher's Helmet, hockey style                            6 1/4" - 7"  (9-12 yrs) </t>
  </si>
  <si>
    <t xml:space="preserve">TG4  </t>
  </si>
  <si>
    <t xml:space="preserve">EZY  </t>
  </si>
  <si>
    <t xml:space="preserve">Backpack  </t>
  </si>
  <si>
    <t xml:space="preserve">Rolling Locker Tote   </t>
  </si>
  <si>
    <t xml:space="preserve">Umpire's Face Mask, black </t>
  </si>
  <si>
    <t xml:space="preserve">Umpire's Face Mask, silver  </t>
  </si>
  <si>
    <t xml:space="preserve">Umpire's Helmet, hockey style, black  </t>
  </si>
  <si>
    <t xml:space="preserve">Umpire's Helmet, hockey style, silver  </t>
  </si>
  <si>
    <t xml:space="preserve">Umpire's Chest Protector, 12"   </t>
  </si>
  <si>
    <t xml:space="preserve">Umpire's Chest Protector, 14"  </t>
  </si>
  <si>
    <t xml:space="preserve">Umpire's Chest Protector, 16"   </t>
  </si>
  <si>
    <t xml:space="preserve">Umpire's CPU Extension, 4"  </t>
  </si>
  <si>
    <t>9-Hole Pitching Target</t>
  </si>
  <si>
    <t>Softball, Fastpitch, USSSA, 11", synthetic</t>
  </si>
  <si>
    <t>Softball, Fastpitch, USSSA, 12", synthetic</t>
  </si>
  <si>
    <t>CATCHER'S GEAR</t>
  </si>
  <si>
    <t>47 USSSA 11 SC</t>
  </si>
  <si>
    <t>47  USSSA 12 SC</t>
  </si>
  <si>
    <t>Sling Blade Sunglasses - matte blue/blue mirror lens</t>
  </si>
  <si>
    <t>Sling Blade Sunglasses - matte black/smoke lens</t>
  </si>
  <si>
    <t>Sling Blade Sunglasses - matte white/brown lens</t>
  </si>
  <si>
    <t>Sling Blade Sunglasses -  matte red/red lens</t>
  </si>
  <si>
    <t>Sling Blade Sunglasses - matte silver/silver mirror lens</t>
  </si>
  <si>
    <t>USSSA SlowPitch Softballs</t>
  </si>
  <si>
    <t>Softball, Slowpitch, USSSA, 12", synthetic, yellow</t>
  </si>
  <si>
    <t>Softball, Slowpitch, USSSA, 11", synthetic, yellow</t>
  </si>
  <si>
    <t>Youth Catching Gear - BOXED SET</t>
  </si>
  <si>
    <t>Pitching Machine Baseballs &amp; Softballs</t>
  </si>
  <si>
    <t>OLA-R</t>
  </si>
  <si>
    <t xml:space="preserve">Baseball, Official, raised seam  </t>
  </si>
  <si>
    <t>BB-W Bucket</t>
  </si>
  <si>
    <t>Ball &amp; Bucket Utility Bags</t>
  </si>
  <si>
    <t>Practice Composite Cage Baseballs</t>
  </si>
  <si>
    <t>WWA</t>
  </si>
  <si>
    <t>Softball, Fastpitch, USA, NFHS, 12", Cork, Leather</t>
  </si>
  <si>
    <t>Softball, Slowpitch, 12", USA, synthetic, yellow</t>
  </si>
  <si>
    <t>Catchers' Bags</t>
  </si>
  <si>
    <t>Player/Coaches Bags</t>
  </si>
  <si>
    <t>Training Gloves</t>
  </si>
  <si>
    <t>FT</t>
  </si>
  <si>
    <t>MCM</t>
  </si>
  <si>
    <t>Portable Protective Nets</t>
  </si>
  <si>
    <t>Professional, College &amp; Adult Baseballs</t>
  </si>
  <si>
    <t>Official Youth League Baseballs - Regular Season (RS)</t>
  </si>
  <si>
    <t>Official Youth League Tournament Baseballs - Regular Season - Tournament (RS-T)</t>
  </si>
  <si>
    <t>PRACTICE BASEBALLS</t>
  </si>
  <si>
    <t>Practice &amp; Wet Weather Baseballs</t>
  </si>
  <si>
    <t>Softball Buckets</t>
  </si>
  <si>
    <t>Baseball Buckets</t>
  </si>
  <si>
    <t>PITCHING MACHINE BALLS</t>
  </si>
  <si>
    <t xml:space="preserve">Youth Catcher's Gear  </t>
  </si>
  <si>
    <t>UMPIRE PROTECTIVE GEAR</t>
  </si>
  <si>
    <t>BAGS</t>
  </si>
  <si>
    <t>Gear Bags</t>
  </si>
  <si>
    <t xml:space="preserve">Composite Cage Baseball, Official, medium seam  </t>
  </si>
  <si>
    <t>Baseball, Collegiate Batting Practice, low seam</t>
  </si>
  <si>
    <t>Baseball, Collegiate Batting Practice, raised seam</t>
  </si>
  <si>
    <t>Baseball, Wet Weather, raised seam</t>
  </si>
  <si>
    <t>USA Softball Youth Fastpitch Softballs</t>
  </si>
  <si>
    <t>USA Softball/NFHS High School Fastpitch Softballs</t>
  </si>
  <si>
    <t>Weighted Sand Ball, 12 oz, baseball size</t>
  </si>
  <si>
    <t>Weighted Sand Ball, 16 oz, baseball size</t>
  </si>
  <si>
    <t>Weighted Sand Balls      (Minimum order: 6 each)</t>
  </si>
  <si>
    <t>Reaction Ball      (Minimum order: 6 each)</t>
  </si>
  <si>
    <t>Catcher's Large Equipment Bag</t>
  </si>
  <si>
    <t>Catcher's Rolling Equipment Bag</t>
  </si>
  <si>
    <t>Travel Gear Bag</t>
  </si>
  <si>
    <t>Training Bats</t>
  </si>
  <si>
    <t>CP-PN13</t>
  </si>
  <si>
    <t>CP-PN15</t>
  </si>
  <si>
    <t>CP-PN16.5</t>
  </si>
  <si>
    <t>CP-PN17.5</t>
  </si>
  <si>
    <t>Wet Weather Bucket + (24) wet weather balls (WWA)</t>
  </si>
  <si>
    <t>Wet Weather Bucket + (24) wet weather balls (X4)</t>
  </si>
  <si>
    <t>Wet Weather Bucket + (24) wet weather balls (X5)</t>
  </si>
  <si>
    <t>Fungo Bats</t>
  </si>
  <si>
    <t>Accessories</t>
  </si>
  <si>
    <t xml:space="preserve">Player Bags  </t>
  </si>
  <si>
    <t>WB BB/WWA</t>
  </si>
  <si>
    <t>WB BB/X4</t>
  </si>
  <si>
    <t>WB BB/X5</t>
  </si>
  <si>
    <t>Umpire's Ball Pouch</t>
  </si>
  <si>
    <t>Set contains:                                                                                             CH1SZ, CP11, LG11 (5 - 7 yrs)</t>
  </si>
  <si>
    <t>SAND-2 LBS</t>
  </si>
  <si>
    <t>SAND-4 LBS</t>
  </si>
  <si>
    <t>SAND-5 LBS</t>
  </si>
  <si>
    <t>Weighted Sand Ball, 2 lbs</t>
  </si>
  <si>
    <t>Weighted Sand Ball, 4 lbs</t>
  </si>
  <si>
    <t>Weighted Sand Ball, 5 lbs</t>
  </si>
  <si>
    <t>Mini Training Balls</t>
  </si>
  <si>
    <t>OL7.5</t>
  </si>
  <si>
    <t>BOX - S SEI</t>
  </si>
  <si>
    <t>BOX - M SEI</t>
  </si>
  <si>
    <t>BOX - L SEI</t>
  </si>
  <si>
    <t>BOX - XL SEI</t>
  </si>
  <si>
    <t>HEC BAT - 30</t>
  </si>
  <si>
    <t>Hand-Eye Coordination Bat - 30"</t>
  </si>
  <si>
    <t>Hand-Eye Coordination Bat - 33"</t>
  </si>
  <si>
    <t>Swag</t>
  </si>
  <si>
    <t>PBC</t>
  </si>
  <si>
    <t>Portable Ball Caddy</t>
  </si>
  <si>
    <t>BDTEE</t>
  </si>
  <si>
    <t>Standard Batting Tee</t>
  </si>
  <si>
    <t xml:space="preserve">DIAMOND TEE </t>
  </si>
  <si>
    <t>SWOOSH  HOODIE</t>
  </si>
  <si>
    <t>Charcoal ProNine "Diamond" Tee</t>
  </si>
  <si>
    <t>Red ProNine "Diamond" Tee</t>
  </si>
  <si>
    <t>ProNine Swoosh Hoodie</t>
  </si>
  <si>
    <t>Composite Fungo Bat, 34" -  solid color</t>
  </si>
  <si>
    <t>Composite Fungo Bat, 34" -  wrap design</t>
  </si>
  <si>
    <t>Composite Fungo Bat, 35" - solid color</t>
  </si>
  <si>
    <t>Composite Fungo Bat, 35" - wrap design</t>
  </si>
  <si>
    <t>Composite Fungo Bat, 37" - wrap design</t>
  </si>
  <si>
    <t>Composite Fungo Bat, 37" - solid color</t>
  </si>
  <si>
    <t>Wet Weather Bucket &amp; Lid (2.5 gallon)</t>
  </si>
  <si>
    <t xml:space="preserve">Youth Catcher's Helmet, 6" - 7 1/4"  (5 - 9 yrs)             </t>
  </si>
  <si>
    <t>MSRP</t>
  </si>
  <si>
    <t xml:space="preserve">Baseball, Official, NFHS, NOCSAE, raised seam </t>
  </si>
  <si>
    <t xml:space="preserve">Baseball,Official, NFHS, NOCSAE, raised seam </t>
  </si>
  <si>
    <t xml:space="preserve">Baseball, Pony, RS  </t>
  </si>
  <si>
    <t xml:space="preserve">Baseball, Senior Little League, RS </t>
  </si>
  <si>
    <t xml:space="preserve">Baseball, Little League, RS  </t>
  </si>
  <si>
    <t xml:space="preserve">Baseball, Little League, RS-T  </t>
  </si>
  <si>
    <t xml:space="preserve">Baseball, Senior Little League, RS-T  </t>
  </si>
  <si>
    <t xml:space="preserve">Baseball, Pony, RS-T  </t>
  </si>
  <si>
    <t xml:space="preserve">Baseball, Official League  </t>
  </si>
  <si>
    <t xml:space="preserve">Baseball, Level 1, Official  </t>
  </si>
  <si>
    <t xml:space="preserve">Baseball, Level 1, Little League  </t>
  </si>
  <si>
    <t xml:space="preserve">Baseball, Level 5, Little League  </t>
  </si>
  <si>
    <t xml:space="preserve">Baseball, Blem, raised seam   </t>
  </si>
  <si>
    <t xml:space="preserve">Softball, Fastpitch, USA, 11", leather  </t>
  </si>
  <si>
    <t xml:space="preserve">Softball, Fastpitch, USA, 11", synthetic   </t>
  </si>
  <si>
    <t xml:space="preserve">Softball, Fastpitch, USA, NFHS, 12", leather </t>
  </si>
  <si>
    <t xml:space="preserve">Softball, Fastpitch, USA, NFHS, 12", synthetic  </t>
  </si>
  <si>
    <t xml:space="preserve">Softball, Fastpitch, Little League, 11", leather   </t>
  </si>
  <si>
    <t xml:space="preserve">Softball, Fastpitch, Little League, 12", leather   </t>
  </si>
  <si>
    <t xml:space="preserve">Softball, Reduced Injury, 10", synthetic </t>
  </si>
  <si>
    <t xml:space="preserve">Softball, Reduced Injury, 11", synthetic  </t>
  </si>
  <si>
    <t xml:space="preserve">Pitching Machine Ball, 9" baseball size, dimpled </t>
  </si>
  <si>
    <t xml:space="preserve">Pitching Machine Ball, 12" softball size, dimpled  </t>
  </si>
  <si>
    <t xml:space="preserve">47 USSSA 11  </t>
  </si>
  <si>
    <t>47 USSSA 12</t>
  </si>
  <si>
    <t xml:space="preserve">Softball, Fastpitch, USSSA, 11", leather   </t>
  </si>
  <si>
    <t xml:space="preserve">Softball, Fastpitch, USSSA, 12", leather   </t>
  </si>
  <si>
    <t>HEC BAT - 33</t>
  </si>
  <si>
    <t>Quantity</t>
  </si>
  <si>
    <t>TOTAL</t>
  </si>
  <si>
    <t>Black</t>
  </si>
  <si>
    <t>Scarlet</t>
  </si>
  <si>
    <t>Navy</t>
  </si>
  <si>
    <t>Royal</t>
  </si>
  <si>
    <t>Camo</t>
  </si>
  <si>
    <t>DEALER INFORMATION</t>
  </si>
  <si>
    <t>Dealer Name</t>
  </si>
  <si>
    <t>Address</t>
  </si>
  <si>
    <t>City</t>
  </si>
  <si>
    <t>State</t>
  </si>
  <si>
    <t>Zip Code</t>
  </si>
  <si>
    <t>Buyer</t>
  </si>
  <si>
    <t>Phone</t>
  </si>
  <si>
    <t>Email</t>
  </si>
  <si>
    <t>PO #</t>
  </si>
  <si>
    <t>Ship Date</t>
  </si>
  <si>
    <t>TOTALS</t>
  </si>
  <si>
    <t>QUANTITY</t>
  </si>
  <si>
    <t>$ AMOUNT</t>
  </si>
  <si>
    <t>Pitching Machine &amp; Training</t>
  </si>
  <si>
    <t>White</t>
  </si>
  <si>
    <t>Hunter</t>
  </si>
  <si>
    <t>Lt Blue</t>
  </si>
  <si>
    <t>Baseballs &amp; Buckets</t>
  </si>
  <si>
    <t>Softballs &amp; Buckets</t>
  </si>
  <si>
    <t>Dk Wood</t>
  </si>
  <si>
    <t>Yellow</t>
  </si>
  <si>
    <t>Gray</t>
  </si>
  <si>
    <t>Orange</t>
  </si>
  <si>
    <t>Natural</t>
  </si>
  <si>
    <t>Purple</t>
  </si>
  <si>
    <t>Pink</t>
  </si>
  <si>
    <t>Flag</t>
  </si>
  <si>
    <t>Boom</t>
  </si>
  <si>
    <t>Spider</t>
  </si>
  <si>
    <t>Joker</t>
  </si>
  <si>
    <t xml:space="preserve">Bolt </t>
  </si>
  <si>
    <t>Scorpion</t>
  </si>
  <si>
    <t>X</t>
  </si>
  <si>
    <t>Fungos &amp; Bats</t>
  </si>
  <si>
    <t>AS</t>
  </si>
  <si>
    <t>AM</t>
  </si>
  <si>
    <t>AL</t>
  </si>
  <si>
    <t>AXL</t>
  </si>
  <si>
    <t>Bags</t>
  </si>
  <si>
    <t>Trigon</t>
  </si>
  <si>
    <t>ORDER TOTAL</t>
  </si>
  <si>
    <t>Sales Rep</t>
  </si>
  <si>
    <t>Price Level:</t>
  </si>
  <si>
    <t>LPM11</t>
  </si>
  <si>
    <t>PCB2</t>
  </si>
  <si>
    <t>Cinch Bag</t>
  </si>
  <si>
    <t>BP COACH</t>
  </si>
  <si>
    <t>Coach Backpack</t>
  </si>
  <si>
    <r>
      <t xml:space="preserve">Set contains:                                                                        CHPRO-P SM, CP-PN 15, LG-P 13  (9-12 yrs) </t>
    </r>
    <r>
      <rPr>
        <b/>
        <i/>
        <sz val="10"/>
        <color theme="1"/>
        <rFont val="Calibri Light"/>
        <family val="2"/>
        <scheme val="major"/>
      </rPr>
      <t>SEI/NOCSAE Approved</t>
    </r>
  </si>
  <si>
    <r>
      <t xml:space="preserve">Set contains:                                                                        CHPRO-P LG, CP-PN 17.5, LG-P 16.5  (16-Adult) </t>
    </r>
    <r>
      <rPr>
        <b/>
        <i/>
        <sz val="10"/>
        <color theme="1"/>
        <rFont val="Calibri Light"/>
        <family val="2"/>
        <scheme val="major"/>
      </rPr>
      <t>SEI/NOCSAE Approved</t>
    </r>
  </si>
  <si>
    <t>BOX/A - S SEI</t>
  </si>
  <si>
    <t>BOX/A - M SEI</t>
  </si>
  <si>
    <t>BOX/A - L SEI</t>
  </si>
  <si>
    <t>BOX/A - XL SEI</t>
  </si>
  <si>
    <t>ARMATUS Elite Catcher's Gear</t>
  </si>
  <si>
    <t>ARMATUS Elite Catching Gear - BOXED SETS</t>
  </si>
  <si>
    <t>TUMB</t>
  </si>
  <si>
    <t>SCRIPT HOODIE</t>
  </si>
  <si>
    <t>ProNine Script Hoodie</t>
  </si>
  <si>
    <t>Polar Camel Tumbler</t>
  </si>
  <si>
    <t>Maroon</t>
  </si>
  <si>
    <t>ProLine Catcher's Helmet, hockey style, small,              6 1/4" - 7"   (12-16 yrs)</t>
  </si>
  <si>
    <t>ProLine Catcher's Helmet, hockey style, large,                7" - 7 3/4"   (16-Adult)</t>
  </si>
  <si>
    <t xml:space="preserve">Catcher's Leg Guards, 14.5" (12-15 yrs) </t>
  </si>
  <si>
    <t>Catcher's Leg Guards, 15" (16-18)</t>
  </si>
  <si>
    <r>
      <t xml:space="preserve">Set contains:                                                                        CHYTH-P, CP-PN 13, LG-P 12 (7-9 yrs)           </t>
    </r>
    <r>
      <rPr>
        <b/>
        <i/>
        <sz val="10"/>
        <color theme="1"/>
        <rFont val="Calibri Light"/>
        <family val="2"/>
        <scheme val="major"/>
      </rPr>
      <t>SEI/NOCSAE Approved</t>
    </r>
  </si>
  <si>
    <r>
      <t xml:space="preserve">Set contains:                                                                        CHPRO-P LG, CP-PN 16.5, LG-P 14.5  (12-15) </t>
    </r>
    <r>
      <rPr>
        <b/>
        <i/>
        <sz val="10"/>
        <color theme="1"/>
        <rFont val="Calibri Light"/>
        <family val="2"/>
        <scheme val="major"/>
      </rPr>
      <t>SEI/NOCSAE Approved</t>
    </r>
  </si>
  <si>
    <t>Armatus Catcher's Helmet, hockey style, small -             6 1/2" - 7"   (7-9, 9-12 yrs)</t>
  </si>
  <si>
    <t>Armatus Catcher's Helmet, hockey style, large -            7" - 7 1/2"   (12-16, 16-Adult)</t>
  </si>
  <si>
    <r>
      <t xml:space="preserve">Set contains:                                                                        AEPRO SM, ACP 13, LG-P 12 (7-9 yrs)                        </t>
    </r>
    <r>
      <rPr>
        <b/>
        <i/>
        <sz val="10"/>
        <color theme="1"/>
        <rFont val="Calibri Light"/>
        <family val="2"/>
        <scheme val="major"/>
      </rPr>
      <t>SEI/NOCSAE Approved</t>
    </r>
  </si>
  <si>
    <r>
      <t xml:space="preserve">Set contains:                                                                        AEPRO SM, ACP 15, LG-P 13  (9-12 yrs)                        </t>
    </r>
    <r>
      <rPr>
        <b/>
        <i/>
        <sz val="10"/>
        <color theme="1"/>
        <rFont val="Calibri Light"/>
        <family val="2"/>
        <scheme val="major"/>
      </rPr>
      <t>SEI/NOCSAE Approved</t>
    </r>
  </si>
  <si>
    <r>
      <t xml:space="preserve">Set contains:                                                                        AEPRO LG, ACP 16.5, LG-P 14.5  (12-15)                            </t>
    </r>
    <r>
      <rPr>
        <b/>
        <i/>
        <sz val="10"/>
        <color theme="1"/>
        <rFont val="Calibri Light"/>
        <family val="2"/>
        <scheme val="major"/>
      </rPr>
      <t>SEI/NOCSAE Approved</t>
    </r>
  </si>
  <si>
    <r>
      <t xml:space="preserve">Set contains:                                                                        AEPRO LG, ACP 17.5, LG-P 16.5  (16-Adult)       </t>
    </r>
    <r>
      <rPr>
        <b/>
        <i/>
        <sz val="10"/>
        <color theme="1"/>
        <rFont val="Calibri Light"/>
        <family val="2"/>
        <scheme val="major"/>
      </rPr>
      <t>SEI/NOCSAE Approved</t>
    </r>
  </si>
  <si>
    <t>BPTRAIN9 PRO</t>
  </si>
  <si>
    <t>BOX-FMU BKW M</t>
  </si>
  <si>
    <t>Set Contains: FMU BKW, CPU MED, LGU</t>
  </si>
  <si>
    <t>BOX-FMU BKW L</t>
  </si>
  <si>
    <t>Set Contains: FMU BKW,CPU LG, LGU</t>
  </si>
  <si>
    <t>BOX-FMU BKW XL</t>
  </si>
  <si>
    <t>Set Contains: FMU BKW, CPU XL, LGU</t>
  </si>
  <si>
    <t>BOX-FMU SVW M</t>
  </si>
  <si>
    <t>Set Contains: FMU SVW, CPU MED, LGU</t>
  </si>
  <si>
    <t>BOX-FMU SVW L</t>
  </si>
  <si>
    <t>Set Contains: FMU SVW,CPU LG, LGU</t>
  </si>
  <si>
    <t>BOX-FMU SVW XL</t>
  </si>
  <si>
    <t>Set Contains: FMU SVW, CPU XL, LGU</t>
  </si>
  <si>
    <t>BOX-CHPRO BKW M</t>
  </si>
  <si>
    <t>Set Contains: CHPRO BKW, CPU MED, LGU</t>
  </si>
  <si>
    <t>BOX-CHPRO BKW L</t>
  </si>
  <si>
    <t>Set Contains: CHPRO BKW, CPU LG, LGU</t>
  </si>
  <si>
    <t>BOX-CHPRO BKW XL</t>
  </si>
  <si>
    <t>Set Contains: CHPRO BKW, CPU XL, LGU</t>
  </si>
  <si>
    <t>BOX-CHPRO SVW M</t>
  </si>
  <si>
    <t>Set Contains: CHPRO SVW, CPU MED, LGU</t>
  </si>
  <si>
    <t>BOX-CHPRO SVW L</t>
  </si>
  <si>
    <t>Set Contains: CHPRO SVW, CPU LG, LGU</t>
  </si>
  <si>
    <t>BOX-CHPRO SVW XL</t>
  </si>
  <si>
    <t>Set Contains: CHPRO SVW, CPU XL, LGU</t>
  </si>
  <si>
    <t>UTB</t>
  </si>
  <si>
    <t>Umpire Telescopic Brush</t>
  </si>
  <si>
    <t>Copper Matte</t>
  </si>
  <si>
    <t>One Handed Training Bat - 20"</t>
  </si>
  <si>
    <t>One Handed Training Bat - 23"</t>
  </si>
  <si>
    <t>One Handed Training Bat - 25"</t>
  </si>
  <si>
    <t>TG 10.5</t>
  </si>
  <si>
    <t>Training Glove - 10.5" - RHT or LHT</t>
  </si>
  <si>
    <t>SG</t>
  </si>
  <si>
    <t>Sliding Glove - OSFM</t>
  </si>
  <si>
    <t>CAP-CAMO</t>
  </si>
  <si>
    <t>Camo Front, Brown Logo Patch</t>
  </si>
  <si>
    <t>CAP-BG23</t>
  </si>
  <si>
    <t>Gray Cap with White Mesh, Brown Logo Patch</t>
  </si>
  <si>
    <t>CAP-WHT23</t>
  </si>
  <si>
    <t>White Cap, Brown Logo Patch</t>
  </si>
  <si>
    <t>REKS-CD</t>
  </si>
  <si>
    <r>
      <t xml:space="preserve">REKS Sling Blade Sunglass Unit Display (holds 18 pair) - </t>
    </r>
    <r>
      <rPr>
        <b/>
        <i/>
        <sz val="9"/>
        <rFont val="Calibri Light"/>
        <family val="2"/>
        <scheme val="major"/>
      </rPr>
      <t>NO CHARGE WITH 18 PAIR</t>
    </r>
  </si>
  <si>
    <t>-</t>
  </si>
  <si>
    <t>Tri RWB</t>
  </si>
  <si>
    <t>Tri BGW</t>
  </si>
  <si>
    <r>
      <t xml:space="preserve">Cobalt </t>
    </r>
    <r>
      <rPr>
        <b/>
        <u/>
        <sz val="10"/>
        <color theme="1"/>
        <rFont val="Calibri"/>
        <family val="2"/>
        <scheme val="minor"/>
      </rPr>
      <t>Matte</t>
    </r>
  </si>
  <si>
    <r>
      <t xml:space="preserve">Silver </t>
    </r>
    <r>
      <rPr>
        <b/>
        <u/>
        <sz val="10"/>
        <color theme="1"/>
        <rFont val="Calibri"/>
        <family val="2"/>
        <scheme val="minor"/>
      </rPr>
      <t>Matte</t>
    </r>
  </si>
  <si>
    <r>
      <t xml:space="preserve">Fade </t>
    </r>
    <r>
      <rPr>
        <b/>
        <u/>
        <sz val="8"/>
        <color theme="1"/>
        <rFont val="Calibri"/>
        <family val="2"/>
        <scheme val="minor"/>
      </rPr>
      <t>Blk/Blue</t>
    </r>
  </si>
  <si>
    <t>SBHS</t>
  </si>
  <si>
    <t>Sand Ball Hitting Set: 1 ea SAND-MINI, SAND-12, SAND-16</t>
  </si>
  <si>
    <t>SBTS</t>
  </si>
  <si>
    <t>Sand Ball Throwing Set: 1 ea SAND- 2LBS, SAND-4 LBS, SAND-5 LBS</t>
  </si>
  <si>
    <t>SBFS</t>
  </si>
  <si>
    <t>Sand Ball Full Set: 1 ea SAND-MINI, SAND-12, SAND-16, SAND- 2LBS, SAND-4 LBS, SAND-5 LBS</t>
  </si>
  <si>
    <t>OL8</t>
  </si>
  <si>
    <t>LGU</t>
  </si>
  <si>
    <t xml:space="preserve">Umpire's Leg Guards, adjustable fit  </t>
  </si>
  <si>
    <r>
      <t xml:space="preserve">REKS Sling Blade Sunglass Unit Display (holds 18 pair) - </t>
    </r>
    <r>
      <rPr>
        <b/>
        <i/>
        <sz val="9"/>
        <rFont val="Calibri Light"/>
        <family val="2"/>
        <scheme val="major"/>
      </rPr>
      <t>ORDER WITH LESS THAN 18 PAIR</t>
    </r>
  </si>
  <si>
    <t xml:space="preserve">PRONINE SPORTS: DEALER ORDER FORM </t>
  </si>
  <si>
    <t>OLAX</t>
  </si>
  <si>
    <t>BB OLAX</t>
  </si>
  <si>
    <t>Black Bucket + (30) OLAX balls</t>
  </si>
  <si>
    <t>BB-W OLAX</t>
  </si>
  <si>
    <t>White Bucket + (30) OLAX balls</t>
  </si>
  <si>
    <t>BB2</t>
  </si>
  <si>
    <t>GB2</t>
  </si>
  <si>
    <t>WCP2-15</t>
  </si>
  <si>
    <t>WLG13</t>
  </si>
  <si>
    <t>FPU CP-L</t>
  </si>
  <si>
    <t>FPU CP-XL</t>
  </si>
  <si>
    <t>FPU LG15</t>
  </si>
  <si>
    <t>FPU LG17</t>
  </si>
  <si>
    <t>FPU LG18.5</t>
  </si>
  <si>
    <t>US-M</t>
  </si>
  <si>
    <t>Umpire Shirt - M</t>
  </si>
  <si>
    <t>US-L</t>
  </si>
  <si>
    <t>Umpire Shirt - L</t>
  </si>
  <si>
    <t>US-XL</t>
  </si>
  <si>
    <t>Umpire Shirt - XL</t>
  </si>
  <si>
    <t>UMP-I4</t>
  </si>
  <si>
    <t>Four Function Indicator</t>
  </si>
  <si>
    <t>IPTB - Y1</t>
  </si>
  <si>
    <t>Ideal Path Training Bat - Youth 1 hand</t>
  </si>
  <si>
    <t>IPTB- Y2</t>
  </si>
  <si>
    <t>Ideal Path Training Bat - Youth 2 hand</t>
  </si>
  <si>
    <t>IPTB - A1</t>
  </si>
  <si>
    <t>Ideal Path Training Bat - Adult 1 hand</t>
  </si>
  <si>
    <t>IPTB - A2</t>
  </si>
  <si>
    <t>Ideal Path Training Bat - Adult 2 hand</t>
  </si>
  <si>
    <t>FLAT 27</t>
  </si>
  <si>
    <t>Flat Training Bat  - 27"</t>
  </si>
  <si>
    <t>FLAT 30</t>
  </si>
  <si>
    <t>Flat Training Bat - 30"</t>
  </si>
  <si>
    <t>Flat Training Bat - 33"</t>
  </si>
  <si>
    <t>OVER BAT</t>
  </si>
  <si>
    <t>Overload Bat</t>
  </si>
  <si>
    <t>UNDER BAT</t>
  </si>
  <si>
    <t>Underload Bat</t>
  </si>
  <si>
    <t>FPWTB33</t>
  </si>
  <si>
    <t>FPWTB34</t>
  </si>
  <si>
    <t>SSBAT</t>
  </si>
  <si>
    <t>Sweet Spot Bat</t>
  </si>
  <si>
    <t>BTM612</t>
  </si>
  <si>
    <t>Home Plate Mat</t>
  </si>
  <si>
    <t>BTM612C</t>
  </si>
  <si>
    <t>Home Plate Mat - Clay</t>
  </si>
  <si>
    <t>Protective Guards</t>
  </si>
  <si>
    <t>Mini Training Baseball, 8" (mini), 5 oz</t>
  </si>
  <si>
    <t>Mini Training Baseball, 7.5" (mini), 3.5 oz</t>
  </si>
  <si>
    <t>OHT 20</t>
  </si>
  <si>
    <t>OHT 23</t>
  </si>
  <si>
    <t>OHT 25</t>
  </si>
  <si>
    <t>Fastpitch Softball Weighted Training Bat - 33"</t>
  </si>
  <si>
    <t>Fastpitch Softball Weighted Training Bat - 34"</t>
  </si>
  <si>
    <t>Flat Trainer - RHT or LHT</t>
  </si>
  <si>
    <t>29" Mini Catcher's Mitt - RHT or LHT</t>
  </si>
  <si>
    <t>FLAT 33</t>
  </si>
  <si>
    <t>RHT</t>
  </si>
  <si>
    <t>LHT</t>
  </si>
  <si>
    <t>WCP2-16.5</t>
  </si>
  <si>
    <t>WLG14.5</t>
  </si>
  <si>
    <t>BUCKETS &amp; COMBOS</t>
  </si>
  <si>
    <t>YOUTH BASEBALLS</t>
  </si>
  <si>
    <t>LL 12 SB</t>
  </si>
  <si>
    <t>PMZ9</t>
  </si>
  <si>
    <t xml:space="preserve">Fastpitch Catcher's Gear  </t>
  </si>
  <si>
    <t>Fastpitch Catcher's Leg Guards, 13" (9-12 yrs)</t>
  </si>
  <si>
    <t>Batting Gloves</t>
  </si>
  <si>
    <t>Youth Batting Helmets</t>
  </si>
  <si>
    <t>Lightweight Umpire Chest Protector - LG</t>
  </si>
  <si>
    <t>Lightweight Umpire Chest Protector - XL</t>
  </si>
  <si>
    <t>Lightweight Foam Leg Guards - S/M</t>
  </si>
  <si>
    <t>Lightweight Foam Leg Guards - M/L</t>
  </si>
  <si>
    <t>Lightweight Foam Leg Guards - L/XL</t>
  </si>
  <si>
    <t>Accessories &amp; Nets</t>
  </si>
  <si>
    <t>2026 - 2027 Season</t>
  </si>
  <si>
    <r>
      <rPr>
        <sz val="10"/>
        <color theme="1"/>
        <rFont val="Calibri Light"/>
        <family val="2"/>
        <scheme val="major"/>
      </rPr>
      <t>Baseball, Professional, NFHS, NOCSAE</t>
    </r>
    <r>
      <rPr>
        <sz val="9"/>
        <color theme="1"/>
        <rFont val="Calibri Light"/>
        <family val="2"/>
        <scheme val="major"/>
      </rPr>
      <t xml:space="preserve">, raised seam  </t>
    </r>
  </si>
  <si>
    <t>NFHS LS</t>
  </si>
  <si>
    <t xml:space="preserve">Baseball, Official, NFHS, NOCSAE, low seam </t>
  </si>
  <si>
    <t xml:space="preserve">Practice &amp; Blem Practice Baseballs </t>
  </si>
  <si>
    <t>OLAX LS</t>
  </si>
  <si>
    <t xml:space="preserve">Baseball, Blem, low seam   </t>
  </si>
  <si>
    <t xml:space="preserve">Black Bucket &amp; Lid (6 gallon) </t>
  </si>
  <si>
    <t>White Bucket &amp; Lid (6 gallon)</t>
  </si>
  <si>
    <t>BB Flex</t>
  </si>
  <si>
    <t>FLEX Bucket, Clear Frost, 6 Gallon</t>
  </si>
  <si>
    <t>SB 47 12 PBX</t>
  </si>
  <si>
    <t>Black Bucket + (24) 47 12 PBX Practice balls</t>
  </si>
  <si>
    <t>SB-W 47 12 PBX</t>
  </si>
  <si>
    <t>White Bucket + (24) 47 12 PBX Practice balls</t>
  </si>
  <si>
    <t>Practice Fastpitch Softballs</t>
  </si>
  <si>
    <t>47 12 PBX</t>
  </si>
  <si>
    <t xml:space="preserve">Softball, Fastpitch, 12", synthetic  </t>
  </si>
  <si>
    <t xml:space="preserve">Pitching Machine Ball, 9" baseball size, leather  </t>
  </si>
  <si>
    <t xml:space="preserve">Pitching Machine Ball, 11" softball size, leather  </t>
  </si>
  <si>
    <t xml:space="preserve">Pitching Machine Ball, 12" softball size,leather  </t>
  </si>
  <si>
    <r>
      <t>Pitching Machine Ball, 9" baseball size,</t>
    </r>
    <r>
      <rPr>
        <sz val="9"/>
        <color theme="1"/>
        <rFont val="Calibri Light"/>
        <family val="2"/>
        <scheme val="major"/>
      </rPr>
      <t xml:space="preserve"> composite</t>
    </r>
  </si>
  <si>
    <r>
      <t>Pitching Machine Ball, 12" softball size,</t>
    </r>
    <r>
      <rPr>
        <sz val="9"/>
        <color theme="1"/>
        <rFont val="Calibri Light"/>
        <family val="2"/>
        <scheme val="major"/>
      </rPr>
      <t xml:space="preserve"> composite </t>
    </r>
  </si>
  <si>
    <t>PM9 LITE</t>
  </si>
  <si>
    <t>Pitching Machine Ball, 9" baseball size, soft foam</t>
  </si>
  <si>
    <t>Pitching Machine Zero (Foam), 9" baseball size</t>
  </si>
  <si>
    <t>PMZ12</t>
  </si>
  <si>
    <t>Pitching Machine Zero (Foam), 12" softball size</t>
  </si>
  <si>
    <r>
      <t xml:space="preserve">Indoor Soft Training Ball, 9" baseball size, </t>
    </r>
    <r>
      <rPr>
        <sz val="9"/>
        <color theme="1"/>
        <rFont val="Calibri Light"/>
        <family val="2"/>
        <scheme val="major"/>
      </rPr>
      <t>leather</t>
    </r>
  </si>
  <si>
    <r>
      <t xml:space="preserve">Indoor Soft Training Ball, 12" softball size, </t>
    </r>
    <r>
      <rPr>
        <sz val="9"/>
        <color theme="1"/>
        <rFont val="Calibri Light"/>
        <family val="2"/>
        <scheme val="major"/>
      </rPr>
      <t>leather</t>
    </r>
  </si>
  <si>
    <t>Soft Train Training Balls</t>
  </si>
  <si>
    <t>ST9</t>
  </si>
  <si>
    <t>Soft Train Ball, baseball size</t>
  </si>
  <si>
    <t>ST12</t>
  </si>
  <si>
    <t>Soft Train Ball, 12" softball size</t>
  </si>
  <si>
    <t>SWING LASSO</t>
  </si>
  <si>
    <t>Swing Lasso Bat</t>
  </si>
  <si>
    <t xml:space="preserve">BOUNCE </t>
  </si>
  <si>
    <t>BounceBat Fungo</t>
  </si>
  <si>
    <t>PUCK 31</t>
  </si>
  <si>
    <t>Puck Knob Heavy Trainer - 31"</t>
  </si>
  <si>
    <t>PUCK 33</t>
  </si>
  <si>
    <t>Puck Knob Heavy Trainer - 33"</t>
  </si>
  <si>
    <t>BGT</t>
  </si>
  <si>
    <t>Big Grip Trainer Bat - 33.5"</t>
  </si>
  <si>
    <t>18 - 19</t>
  </si>
  <si>
    <t>BP DELUXE</t>
  </si>
  <si>
    <t xml:space="preserve">Deluxe Backpack  </t>
  </si>
  <si>
    <t xml:space="preserve">EA </t>
  </si>
  <si>
    <t>REB2</t>
  </si>
  <si>
    <r>
      <t xml:space="preserve">ProLine Catcher's Chest Protector, 13" (7-9 yrs)  </t>
    </r>
    <r>
      <rPr>
        <b/>
        <sz val="10"/>
        <color theme="1"/>
        <rFont val="Calibri Light"/>
        <family val="2"/>
        <scheme val="major"/>
      </rPr>
      <t>SEI/NOCSAE Approved</t>
    </r>
  </si>
  <si>
    <r>
      <t xml:space="preserve">ProLine Catcher's Chest Protector, 15" (9-12 yrs)  </t>
    </r>
    <r>
      <rPr>
        <b/>
        <sz val="10"/>
        <color theme="1"/>
        <rFont val="Calibri Light"/>
        <family val="2"/>
        <scheme val="major"/>
      </rPr>
      <t xml:space="preserve">SEI/NOCSAE </t>
    </r>
    <r>
      <rPr>
        <b/>
        <i/>
        <sz val="10"/>
        <color theme="1"/>
        <rFont val="Calibri Light"/>
        <family val="2"/>
        <scheme val="major"/>
      </rPr>
      <t>Approved</t>
    </r>
  </si>
  <si>
    <r>
      <t xml:space="preserve">ProLine Catcher's Chest Protector, 16.5" (12-15 yrs) </t>
    </r>
    <r>
      <rPr>
        <b/>
        <i/>
        <sz val="10"/>
        <color theme="1"/>
        <rFont val="Calibri Light"/>
        <family val="2"/>
        <scheme val="major"/>
      </rPr>
      <t xml:space="preserve"> SEI/NOCSAE Approved</t>
    </r>
  </si>
  <si>
    <r>
      <t xml:space="preserve">ProLine Catcher's Chest Protector, 17.5" (16-Adult) </t>
    </r>
    <r>
      <rPr>
        <b/>
        <i/>
        <sz val="10"/>
        <color theme="1"/>
        <rFont val="Calibri Light"/>
        <family val="2"/>
        <scheme val="major"/>
      </rPr>
      <t>SEI/NOCSAE Approved</t>
    </r>
  </si>
  <si>
    <r>
      <t xml:space="preserve">Armatus Catcher's Chest Protector, 13" (7 - 9 yrs) </t>
    </r>
    <r>
      <rPr>
        <b/>
        <i/>
        <sz val="10"/>
        <color theme="1"/>
        <rFont val="Calibri Light"/>
        <family val="2"/>
        <scheme val="major"/>
      </rPr>
      <t>SEI/NOCSAE Approved</t>
    </r>
  </si>
  <si>
    <r>
      <t xml:space="preserve">Armatus Catcher's Chest Protector, 15" (9-12 yrs) </t>
    </r>
    <r>
      <rPr>
        <b/>
        <sz val="10"/>
        <color theme="1"/>
        <rFont val="Calibri Light"/>
        <family val="2"/>
        <scheme val="major"/>
      </rPr>
      <t>SEI/NOCSAE Approved</t>
    </r>
  </si>
  <si>
    <r>
      <t>Armatus Catcher's Chest Protector, 16.5" (12-16 yrs)</t>
    </r>
    <r>
      <rPr>
        <b/>
        <i/>
        <sz val="10"/>
        <color theme="1"/>
        <rFont val="Calibri Light"/>
        <family val="2"/>
        <scheme val="major"/>
      </rPr>
      <t xml:space="preserve"> SEI/NOCSAE Approved</t>
    </r>
  </si>
  <si>
    <r>
      <t xml:space="preserve">Armatus Catcher's Chest Protector, 17.5" (16 - Adult) </t>
    </r>
    <r>
      <rPr>
        <b/>
        <i/>
        <sz val="10"/>
        <color theme="1"/>
        <rFont val="Calibri Light"/>
        <family val="2"/>
        <scheme val="major"/>
      </rPr>
      <t>SEI/NOCSAE Approved</t>
    </r>
  </si>
  <si>
    <t>WCP2-13</t>
  </si>
  <si>
    <t>Fastpitch Chest Protector, 13" (7 - 9)</t>
  </si>
  <si>
    <t>Fastpitch Chest Protector, 15" (9-12)</t>
  </si>
  <si>
    <t>Fastpitch Chest Protector, 16.5" (12-16)</t>
  </si>
  <si>
    <t>WLG12</t>
  </si>
  <si>
    <t>Fastpitch Catcher's Leg Guards, 12" (7 - 9 yrs)</t>
  </si>
  <si>
    <t>Fastpitch Catcher's Leg Guards, 14.5" (12-16 yrs)</t>
  </si>
  <si>
    <t>Fastpitch Catcher's Gear  - BOXED SETS</t>
  </si>
  <si>
    <t>BOX/FP - S</t>
  </si>
  <si>
    <t>Set contains:                                                          AEPRO SM, WCP2-13,WLG-12  (7 - 9 yrs)</t>
  </si>
  <si>
    <t>BOX/FP - M</t>
  </si>
  <si>
    <t>Set contains:                                                          AEPRO SM, WCP2-15,WLG-13  (9 - 12 yrs)</t>
  </si>
  <si>
    <t>BOX/FP - L</t>
  </si>
  <si>
    <t>Set contains:                                                          AEPRO LG, WCP2-16.5,WLG-14.5  (12+ yrs)</t>
  </si>
  <si>
    <t>Youth Catcher's Chest Protector, 9" - 11",                               (5 - 7 yrs)</t>
  </si>
  <si>
    <t>Youth Catcher's Leg Guards, 10" - 11",                                   (5 - 7 yrs)</t>
  </si>
  <si>
    <t>MBG ADULT</t>
  </si>
  <si>
    <t>MBG YOUTH</t>
  </si>
  <si>
    <t xml:space="preserve">YBH - R3  </t>
  </si>
  <si>
    <t>Youth Batting Helmet, 6 1/2" - 7 1/8" Right</t>
  </si>
  <si>
    <t>FPU CP-XXL</t>
  </si>
  <si>
    <t>Lightweight Umpire Chest Protector - XXL</t>
  </si>
  <si>
    <t>Pro 9-hole Pitching Target</t>
  </si>
  <si>
    <r>
      <t xml:space="preserve">Field Equipment (ProCage/TRIGON)  ****** </t>
    </r>
    <r>
      <rPr>
        <b/>
        <i/>
        <sz val="8.5"/>
        <color theme="1"/>
        <rFont val="Calibri Light"/>
        <family val="2"/>
        <scheme val="major"/>
      </rPr>
      <t>NOT INCLUDED IN PRONINE BOOKING PROGRAM</t>
    </r>
    <r>
      <rPr>
        <b/>
        <sz val="8.5"/>
        <color theme="1"/>
        <rFont val="Calibri Light"/>
        <family val="2"/>
        <scheme val="major"/>
      </rPr>
      <t xml:space="preserve"> ****** (Pricing good through June 2027)</t>
    </r>
  </si>
  <si>
    <t>Umpire Gear</t>
  </si>
  <si>
    <t>Protective Equipment</t>
  </si>
  <si>
    <t>Batting Gloves - MONO, Adult, White</t>
  </si>
  <si>
    <t>Batting Gloves - MONO, Adult, Navy</t>
  </si>
  <si>
    <t>Batting Gloves - MONO, Adult, Gray</t>
  </si>
  <si>
    <t>Batting Gloves - MONO, Adult, Scarlet</t>
  </si>
  <si>
    <t>Batting Gloves - MONO, Adult, Royal</t>
  </si>
  <si>
    <t>Batting Gloves - MONO, Adult, Black</t>
  </si>
  <si>
    <t>YS</t>
  </si>
  <si>
    <t>YM</t>
  </si>
  <si>
    <t>YL</t>
  </si>
  <si>
    <t>YXL</t>
  </si>
  <si>
    <t>Batting Gloves - MONO, Youth, Pink</t>
  </si>
  <si>
    <t>Batting Gloves - MONO, Youth, Orange</t>
  </si>
  <si>
    <t>Batting Gloves - MONO, Youth, Yellow</t>
  </si>
  <si>
    <t>Batting Gloves - MONO, Youth, Mint Green</t>
  </si>
  <si>
    <t>Batting Gloves - MONO, Youth, Light Blue</t>
  </si>
  <si>
    <r>
      <t>Neon</t>
    </r>
    <r>
      <rPr>
        <b/>
        <u/>
        <sz val="10"/>
        <rFont val="Calibri Light"/>
        <family val="2"/>
        <scheme val="major"/>
      </rPr>
      <t xml:space="preserve"> Blue</t>
    </r>
  </si>
  <si>
    <r>
      <t>Fade B</t>
    </r>
    <r>
      <rPr>
        <b/>
        <u/>
        <sz val="8"/>
        <rFont val="Calibri Light"/>
        <family val="2"/>
        <scheme val="major"/>
      </rPr>
      <t xml:space="preserve">lack/Nat </t>
    </r>
  </si>
  <si>
    <r>
      <t xml:space="preserve"> Fade </t>
    </r>
    <r>
      <rPr>
        <b/>
        <u/>
        <sz val="8"/>
        <rFont val="Calibri Light"/>
        <family val="2"/>
        <scheme val="major"/>
      </rPr>
      <t>Grn/Pink</t>
    </r>
  </si>
  <si>
    <r>
      <t>Neon</t>
    </r>
    <r>
      <rPr>
        <b/>
        <u/>
        <sz val="10"/>
        <rFont val="Calibri Light"/>
        <family val="2"/>
        <scheme val="major"/>
      </rPr>
      <t xml:space="preserve"> Green</t>
    </r>
  </si>
  <si>
    <r>
      <t xml:space="preserve">Gold </t>
    </r>
    <r>
      <rPr>
        <b/>
        <u/>
        <sz val="10"/>
        <color theme="1"/>
        <rFont val="Calibri"/>
        <family val="2"/>
        <scheme val="minor"/>
      </rPr>
      <t>Matte</t>
    </r>
  </si>
  <si>
    <t>TX Flag</t>
  </si>
  <si>
    <t>Hunter Grn</t>
  </si>
  <si>
    <t>Gold</t>
  </si>
  <si>
    <t>GOLD</t>
  </si>
  <si>
    <t>L/XL</t>
  </si>
  <si>
    <t>SM/MED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</si>
</sst>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40" x14ac:knownFonts="1">
    <font>
      <sz val="11"/>
      <color theme="1"/>
      <name val="Calibri"/>
      <family val="2"/>
      <scheme val="minor"/>
    </font>
    <font>
      <b/>
      <sz val="10"/>
      <name val="Calibri Light"/>
      <family val="2"/>
      <scheme val="major"/>
    </font>
    <font>
      <sz val="10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1"/>
      <name val="Calibri Light"/>
      <family val="2"/>
      <scheme val="major"/>
    </font>
    <font>
      <sz val="11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2"/>
      <scheme val="major"/>
    </font>
    <font>
      <sz val="9.25"/>
      <color theme="1"/>
      <name val="Calibri Light"/>
      <family val="2"/>
      <scheme val="major"/>
    </font>
    <font>
      <sz val="8"/>
      <color theme="1"/>
      <name val="Calibri Light"/>
      <family val="2"/>
      <scheme val="major"/>
    </font>
    <font>
      <sz val="9.5"/>
      <color theme="1"/>
      <name val="Calibri Light"/>
      <family val="2"/>
      <scheme val="major"/>
    </font>
    <font>
      <b/>
      <u/>
      <sz val="11"/>
      <name val="Calibri Light"/>
      <family val="2"/>
      <scheme val="major"/>
    </font>
    <font>
      <u/>
      <sz val="1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i/>
      <sz val="10"/>
      <color theme="1"/>
      <name val="Calibri Light"/>
      <family val="2"/>
      <scheme val="major"/>
    </font>
    <font>
      <sz val="7"/>
      <color theme="1"/>
      <name val="Calibri Light"/>
      <family val="2"/>
      <scheme val="major"/>
    </font>
    <font>
      <b/>
      <sz val="8.5"/>
      <color theme="1"/>
      <name val="Calibri Light"/>
      <family val="2"/>
      <scheme val="major"/>
    </font>
    <font>
      <b/>
      <i/>
      <sz val="8.5"/>
      <color theme="1"/>
      <name val="Calibri Light"/>
      <family val="2"/>
      <scheme val="major"/>
    </font>
    <font>
      <b/>
      <u/>
      <sz val="10"/>
      <name val="Calibri Light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u/>
      <sz val="11"/>
      <color rgb="FFFF0000"/>
      <name val="Calibri Light"/>
      <family val="2"/>
      <scheme val="major"/>
    </font>
    <font>
      <b/>
      <u/>
      <sz val="10"/>
      <color rgb="FFFF0000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u/>
      <sz val="11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b/>
      <u/>
      <sz val="10"/>
      <color theme="1"/>
      <name val="Calibri Light"/>
      <family val="2"/>
      <scheme val="major"/>
    </font>
    <font>
      <u/>
      <sz val="11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i/>
      <sz val="9"/>
      <name val="Calibri Light"/>
      <family val="2"/>
      <scheme val="major"/>
    </font>
    <font>
      <b/>
      <u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rgb="FF000000"/>
      <name val="Calibri Light"/>
      <family val="2"/>
    </font>
    <font>
      <sz val="9"/>
      <name val="Calibri Light"/>
      <family val="2"/>
      <scheme val="major"/>
    </font>
    <font>
      <b/>
      <sz val="8"/>
      <name val="Calibri Light"/>
      <family val="2"/>
      <scheme val="major"/>
    </font>
    <font>
      <b/>
      <u/>
      <sz val="8"/>
      <name val="Calibri Light"/>
      <family val="2"/>
      <scheme val="major"/>
    </font>
    <font>
      <b/>
      <u/>
      <sz val="9"/>
      <color theme="1"/>
      <name val="Calibri Light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/>
      <top/>
      <bottom style="medium">
        <color rgb="FFD8D8D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28" fillId="0" borderId="0" applyFont="0" applyFill="0" applyBorder="0" applyAlignment="0" applyProtection="0"/>
  </cellStyleXfs>
  <cellXfs count="277">
    <xf numFmtId="0" fontId="0" fillId="0" borderId="0" xfId="0"/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64" fontId="5" fillId="0" borderId="6" xfId="0" applyNumberFormat="1" applyFont="1" applyBorder="1" applyAlignment="1">
      <alignment horizontal="center" vertical="center"/>
    </xf>
    <xf numFmtId="7" fontId="5" fillId="0" borderId="5" xfId="0" applyNumberFormat="1" applyFont="1" applyBorder="1" applyAlignment="1">
      <alignment vertical="center"/>
    </xf>
    <xf numFmtId="0" fontId="0" fillId="0" borderId="1" xfId="0" applyBorder="1"/>
    <xf numFmtId="4" fontId="5" fillId="0" borderId="0" xfId="0" applyNumberFormat="1" applyFont="1"/>
    <xf numFmtId="0" fontId="5" fillId="0" borderId="1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164" fontId="5" fillId="0" borderId="10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0" fillId="0" borderId="6" xfId="0" applyBorder="1"/>
    <xf numFmtId="0" fontId="6" fillId="2" borderId="2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5" xfId="0" applyBorder="1"/>
    <xf numFmtId="0" fontId="15" fillId="0" borderId="5" xfId="0" applyFont="1" applyBorder="1" applyAlignment="1">
      <alignment vertical="center"/>
    </xf>
    <xf numFmtId="164" fontId="15" fillId="0" borderId="6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4" fillId="0" borderId="5" xfId="0" applyFont="1" applyBorder="1" applyAlignment="1">
      <alignment vertical="center"/>
    </xf>
    <xf numFmtId="0" fontId="13" fillId="0" borderId="2" xfId="0" applyFont="1" applyBorder="1"/>
    <xf numFmtId="0" fontId="13" fillId="0" borderId="5" xfId="0" applyFont="1" applyBorder="1"/>
    <xf numFmtId="0" fontId="20" fillId="0" borderId="5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13" fillId="0" borderId="12" xfId="0" applyFont="1" applyBorder="1"/>
    <xf numFmtId="0" fontId="13" fillId="0" borderId="13" xfId="0" applyFont="1" applyBorder="1"/>
    <xf numFmtId="0" fontId="20" fillId="0" borderId="13" xfId="0" applyFont="1" applyBorder="1" applyAlignment="1">
      <alignment horizontal="center"/>
    </xf>
    <xf numFmtId="0" fontId="24" fillId="0" borderId="3" xfId="0" applyFont="1" applyBorder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right"/>
    </xf>
    <xf numFmtId="1" fontId="0" fillId="0" borderId="0" xfId="0" applyNumberFormat="1" applyAlignment="1">
      <alignment horizontal="center" vertical="center"/>
    </xf>
    <xf numFmtId="0" fontId="15" fillId="0" borderId="15" xfId="0" applyFont="1" applyBorder="1"/>
    <xf numFmtId="0" fontId="15" fillId="0" borderId="16" xfId="0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22" fillId="0" borderId="16" xfId="0" applyFont="1" applyBorder="1" applyAlignment="1">
      <alignment horizontal="center"/>
    </xf>
    <xf numFmtId="0" fontId="21" fillId="0" borderId="0" xfId="0" applyFont="1" applyAlignment="1">
      <alignment horizontal="center"/>
    </xf>
    <xf numFmtId="1" fontId="21" fillId="0" borderId="0" xfId="0" applyNumberFormat="1" applyFont="1" applyAlignment="1">
      <alignment horizontal="center" vertical="center"/>
    </xf>
    <xf numFmtId="1" fontId="22" fillId="0" borderId="16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26" fillId="0" borderId="0" xfId="0" applyFont="1"/>
    <xf numFmtId="0" fontId="27" fillId="0" borderId="1" xfId="0" applyFont="1" applyBorder="1" applyAlignment="1">
      <alignment horizontal="center" vertical="center"/>
    </xf>
    <xf numFmtId="4" fontId="4" fillId="0" borderId="0" xfId="0" applyNumberFormat="1" applyFont="1"/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21" fillId="0" borderId="0" xfId="0" applyNumberFormat="1" applyFont="1"/>
    <xf numFmtId="164" fontId="21" fillId="0" borderId="0" xfId="0" applyNumberFormat="1" applyFont="1" applyAlignment="1">
      <alignment horizontal="right"/>
    </xf>
    <xf numFmtId="164" fontId="0" fillId="0" borderId="0" xfId="0" applyNumberFormat="1" applyAlignment="1">
      <alignment horizontal="right"/>
    </xf>
    <xf numFmtId="164" fontId="15" fillId="0" borderId="17" xfId="0" applyNumberFormat="1" applyFont="1" applyBorder="1" applyAlignment="1">
      <alignment horizontal="right"/>
    </xf>
    <xf numFmtId="164" fontId="0" fillId="0" borderId="0" xfId="0" applyNumberFormat="1"/>
    <xf numFmtId="164" fontId="22" fillId="0" borderId="17" xfId="0" applyNumberFormat="1" applyFont="1" applyBorder="1" applyAlignment="1">
      <alignment horizontal="right"/>
    </xf>
    <xf numFmtId="164" fontId="22" fillId="0" borderId="17" xfId="0" applyNumberFormat="1" applyFont="1" applyBorder="1" applyAlignment="1">
      <alignment horizontal="right" vertical="center"/>
    </xf>
    <xf numFmtId="164" fontId="3" fillId="0" borderId="0" xfId="0" applyNumberFormat="1" applyFont="1"/>
    <xf numFmtId="0" fontId="25" fillId="0" borderId="1" xfId="0" applyFont="1" applyBorder="1" applyAlignment="1">
      <alignment horizontal="center"/>
    </xf>
    <xf numFmtId="0" fontId="22" fillId="0" borderId="15" xfId="0" applyFont="1" applyBorder="1"/>
    <xf numFmtId="0" fontId="5" fillId="0" borderId="18" xfId="0" applyFont="1" applyBorder="1" applyAlignment="1">
      <alignment horizontal="right"/>
    </xf>
    <xf numFmtId="0" fontId="13" fillId="0" borderId="6" xfId="0" applyFont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6" fillId="0" borderId="5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7" fillId="0" borderId="5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vertical="center"/>
      <protection locked="0"/>
    </xf>
    <xf numFmtId="0" fontId="6" fillId="0" borderId="9" xfId="0" applyFont="1" applyBorder="1" applyAlignment="1" applyProtection="1">
      <alignment vertical="center"/>
      <protection locked="0"/>
    </xf>
    <xf numFmtId="0" fontId="2" fillId="0" borderId="9" xfId="0" applyFont="1" applyBorder="1" applyAlignment="1" applyProtection="1">
      <alignment vertical="center"/>
      <protection locked="0"/>
    </xf>
    <xf numFmtId="0" fontId="6" fillId="2" borderId="11" xfId="0" applyFont="1" applyFill="1" applyBorder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15" xfId="0" applyFont="1" applyBorder="1" applyProtection="1">
      <protection locked="0"/>
    </xf>
    <xf numFmtId="0" fontId="15" fillId="0" borderId="16" xfId="0" applyFont="1" applyBorder="1" applyAlignment="1" applyProtection="1">
      <alignment horizontal="center"/>
      <protection locked="0"/>
    </xf>
    <xf numFmtId="164" fontId="15" fillId="0" borderId="17" xfId="0" applyNumberFormat="1" applyFont="1" applyBorder="1" applyProtection="1">
      <protection locked="0"/>
    </xf>
    <xf numFmtId="0" fontId="3" fillId="0" borderId="4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164" fontId="21" fillId="0" borderId="0" xfId="0" applyNumberFormat="1" applyFont="1" applyAlignment="1" applyProtection="1">
      <alignment horizontal="right"/>
      <protection locked="0"/>
    </xf>
    <xf numFmtId="164" fontId="15" fillId="0" borderId="17" xfId="0" applyNumberFormat="1" applyFont="1" applyBorder="1" applyAlignment="1" applyProtection="1">
      <alignment horizontal="right"/>
      <protection locked="0"/>
    </xf>
    <xf numFmtId="164" fontId="21" fillId="0" borderId="0" xfId="0" applyNumberFormat="1" applyFont="1" applyProtection="1">
      <protection locked="0"/>
    </xf>
    <xf numFmtId="0" fontId="1" fillId="0" borderId="5" xfId="0" applyFont="1" applyBorder="1" applyAlignment="1" applyProtection="1">
      <alignment vertical="center"/>
      <protection locked="0"/>
    </xf>
    <xf numFmtId="1" fontId="3" fillId="0" borderId="1" xfId="0" applyNumberFormat="1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vertical="center"/>
      <protection locked="0"/>
    </xf>
    <xf numFmtId="0" fontId="5" fillId="0" borderId="5" xfId="0" applyFont="1" applyBorder="1" applyAlignment="1" applyProtection="1">
      <alignment vertical="center"/>
      <protection locked="0"/>
    </xf>
    <xf numFmtId="1" fontId="15" fillId="0" borderId="1" xfId="0" applyNumberFormat="1" applyFont="1" applyBorder="1" applyAlignment="1" applyProtection="1">
      <alignment horizontal="center" vertical="center"/>
      <protection locked="0"/>
    </xf>
    <xf numFmtId="164" fontId="21" fillId="0" borderId="1" xfId="0" applyNumberFormat="1" applyFont="1" applyBorder="1" applyAlignment="1" applyProtection="1">
      <alignment horizontal="right"/>
      <protection locked="0"/>
    </xf>
    <xf numFmtId="1" fontId="3" fillId="0" borderId="1" xfId="0" applyNumberFormat="1" applyFont="1" applyBorder="1" applyAlignment="1">
      <alignment horizontal="center" vertical="center"/>
    </xf>
    <xf numFmtId="164" fontId="15" fillId="0" borderId="6" xfId="0" applyNumberFormat="1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vertical="center"/>
      <protection locked="0"/>
    </xf>
    <xf numFmtId="0" fontId="5" fillId="0" borderId="9" xfId="0" applyFont="1" applyBorder="1" applyAlignment="1" applyProtection="1">
      <alignment vertical="center"/>
      <protection locked="0"/>
    </xf>
    <xf numFmtId="7" fontId="5" fillId="0" borderId="9" xfId="0" applyNumberFormat="1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164" fontId="3" fillId="0" borderId="1" xfId="0" applyNumberFormat="1" applyFont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Protection="1">
      <protection locked="0"/>
    </xf>
    <xf numFmtId="164" fontId="15" fillId="0" borderId="10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164" fontId="3" fillId="0" borderId="5" xfId="0" applyNumberFormat="1" applyFont="1" applyBorder="1" applyAlignment="1">
      <alignment horizontal="center" vertical="center"/>
    </xf>
    <xf numFmtId="0" fontId="3" fillId="0" borderId="8" xfId="0" applyFont="1" applyBorder="1" applyAlignment="1" applyProtection="1">
      <alignment horizontal="center" vertical="center"/>
      <protection locked="0"/>
    </xf>
    <xf numFmtId="0" fontId="17" fillId="0" borderId="9" xfId="0" applyFont="1" applyBorder="1" applyAlignment="1" applyProtection="1">
      <alignment vertical="center"/>
      <protection locked="0"/>
    </xf>
    <xf numFmtId="0" fontId="3" fillId="0" borderId="9" xfId="0" applyFont="1" applyBorder="1" applyAlignment="1" applyProtection="1">
      <alignment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>
      <alignment horizontal="center" vertical="center"/>
    </xf>
    <xf numFmtId="164" fontId="3" fillId="0" borderId="10" xfId="0" applyNumberFormat="1" applyFont="1" applyBorder="1" applyAlignment="1">
      <alignment horizontal="center" vertical="center"/>
    </xf>
    <xf numFmtId="44" fontId="3" fillId="0" borderId="1" xfId="1" applyFont="1" applyBorder="1" applyAlignment="1">
      <alignment horizontal="center" vertical="center"/>
    </xf>
    <xf numFmtId="44" fontId="3" fillId="0" borderId="1" xfId="1" applyFont="1" applyBorder="1" applyAlignment="1">
      <alignment vertical="center"/>
    </xf>
    <xf numFmtId="44" fontId="3" fillId="0" borderId="1" xfId="0" applyNumberFormat="1" applyFont="1" applyBorder="1" applyAlignment="1">
      <alignment horizontal="center" vertical="center"/>
    </xf>
    <xf numFmtId="0" fontId="29" fillId="0" borderId="6" xfId="0" applyFont="1" applyBorder="1" applyAlignment="1" applyProtection="1">
      <alignment horizontal="center"/>
      <protection locked="0"/>
    </xf>
    <xf numFmtId="0" fontId="27" fillId="0" borderId="6" xfId="0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164" fontId="29" fillId="0" borderId="10" xfId="0" applyNumberFormat="1" applyFont="1" applyBorder="1" applyAlignment="1">
      <alignment horizontal="center" vertical="center"/>
    </xf>
    <xf numFmtId="0" fontId="30" fillId="0" borderId="0" xfId="0" applyFont="1"/>
    <xf numFmtId="44" fontId="3" fillId="4" borderId="1" xfId="0" applyNumberFormat="1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0" fontId="29" fillId="0" borderId="1" xfId="0" applyFont="1" applyBorder="1" applyAlignment="1" applyProtection="1">
      <alignment horizontal="center" vertical="center"/>
      <protection locked="0"/>
    </xf>
    <xf numFmtId="0" fontId="29" fillId="0" borderId="14" xfId="0" applyFont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vertical="center"/>
      <protection locked="0"/>
    </xf>
    <xf numFmtId="0" fontId="3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44" fontId="3" fillId="0" borderId="1" xfId="0" applyNumberFormat="1" applyFont="1" applyBorder="1" applyAlignment="1">
      <alignment vertical="center"/>
    </xf>
    <xf numFmtId="44" fontId="3" fillId="0" borderId="1" xfId="1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31" fillId="0" borderId="1" xfId="0" applyFont="1" applyBorder="1" applyAlignment="1" applyProtection="1">
      <alignment horizontal="center"/>
      <protection locked="0"/>
    </xf>
    <xf numFmtId="0" fontId="22" fillId="0" borderId="1" xfId="0" applyFont="1" applyBorder="1" applyAlignment="1" applyProtection="1">
      <alignment horizontal="center" wrapText="1"/>
      <protection locked="0"/>
    </xf>
    <xf numFmtId="0" fontId="34" fillId="0" borderId="1" xfId="0" applyFont="1" applyBorder="1" applyAlignment="1" applyProtection="1">
      <alignment horizontal="center" wrapText="1"/>
      <protection locked="0"/>
    </xf>
    <xf numFmtId="0" fontId="31" fillId="0" borderId="1" xfId="0" applyFont="1" applyBorder="1" applyAlignment="1" applyProtection="1">
      <alignment horizontal="center" wrapText="1"/>
      <protection locked="0"/>
    </xf>
    <xf numFmtId="44" fontId="3" fillId="4" borderId="1" xfId="0" quotePrefix="1" applyNumberFormat="1" applyFont="1" applyFill="1" applyBorder="1" applyAlignment="1">
      <alignment horizontal="center" vertical="center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0" fontId="21" fillId="4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1" fontId="3" fillId="4" borderId="1" xfId="0" applyNumberFormat="1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21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 vertical="center"/>
    </xf>
    <xf numFmtId="0" fontId="0" fillId="0" borderId="4" xfId="0" applyBorder="1"/>
    <xf numFmtId="164" fontId="21" fillId="0" borderId="1" xfId="0" applyNumberFormat="1" applyFont="1" applyBorder="1" applyAlignment="1">
      <alignment horizontal="right"/>
    </xf>
    <xf numFmtId="3" fontId="22" fillId="0" borderId="16" xfId="0" applyNumberFormat="1" applyFont="1" applyBorder="1" applyAlignment="1">
      <alignment horizontal="center"/>
    </xf>
    <xf numFmtId="3" fontId="3" fillId="4" borderId="1" xfId="0" applyNumberFormat="1" applyFont="1" applyFill="1" applyBorder="1" applyAlignment="1" applyProtection="1">
      <alignment horizontal="center" vertical="center"/>
      <protection locked="0"/>
    </xf>
    <xf numFmtId="0" fontId="3" fillId="4" borderId="6" xfId="0" applyFont="1" applyFill="1" applyBorder="1" applyAlignment="1" applyProtection="1">
      <alignment horizontal="center" vertical="center"/>
      <protection locked="0"/>
    </xf>
    <xf numFmtId="44" fontId="3" fillId="0" borderId="6" xfId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44" fontId="2" fillId="0" borderId="5" xfId="0" applyNumberFormat="1" applyFont="1" applyBorder="1" applyAlignment="1">
      <alignment horizontal="center" vertical="center"/>
    </xf>
    <xf numFmtId="44" fontId="3" fillId="0" borderId="6" xfId="1" applyFont="1" applyFill="1" applyBorder="1" applyAlignment="1" applyProtection="1">
      <alignment vertical="center"/>
    </xf>
    <xf numFmtId="0" fontId="21" fillId="0" borderId="1" xfId="0" applyFont="1" applyBorder="1" applyAlignment="1">
      <alignment horizontal="center"/>
    </xf>
    <xf numFmtId="0" fontId="21" fillId="0" borderId="1" xfId="0" applyFont="1" applyBorder="1"/>
    <xf numFmtId="164" fontId="15" fillId="0" borderId="16" xfId="0" applyNumberFormat="1" applyFont="1" applyBorder="1" applyAlignment="1">
      <alignment horizontal="right"/>
    </xf>
    <xf numFmtId="164" fontId="15" fillId="0" borderId="1" xfId="0" applyNumberFormat="1" applyFont="1" applyBorder="1" applyAlignment="1">
      <alignment horizontal="right"/>
    </xf>
    <xf numFmtId="0" fontId="15" fillId="0" borderId="1" xfId="0" applyFont="1" applyBorder="1" applyAlignment="1">
      <alignment horizontal="center"/>
    </xf>
    <xf numFmtId="0" fontId="8" fillId="0" borderId="1" xfId="0" applyFont="1" applyBorder="1"/>
    <xf numFmtId="0" fontId="15" fillId="0" borderId="8" xfId="0" applyFont="1" applyBorder="1" applyAlignment="1" applyProtection="1">
      <alignment horizontal="left" vertical="top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/>
    </xf>
    <xf numFmtId="0" fontId="15" fillId="0" borderId="2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3" fontId="3" fillId="4" borderId="6" xfId="0" applyNumberFormat="1" applyFont="1" applyFill="1" applyBorder="1" applyAlignment="1" applyProtection="1">
      <alignment horizontal="center" vertical="center"/>
      <protection locked="0"/>
    </xf>
    <xf numFmtId="0" fontId="29" fillId="0" borderId="1" xfId="0" applyFont="1" applyBorder="1" applyAlignment="1" applyProtection="1">
      <alignment horizontal="center"/>
      <protection locked="0"/>
    </xf>
    <xf numFmtId="7" fontId="5" fillId="0" borderId="1" xfId="0" applyNumberFormat="1" applyFont="1" applyBorder="1" applyAlignment="1">
      <alignment vertical="center"/>
    </xf>
    <xf numFmtId="164" fontId="29" fillId="0" borderId="1" xfId="0" applyNumberFormat="1" applyFont="1" applyBorder="1" applyAlignment="1">
      <alignment horizontal="center" vertical="center"/>
    </xf>
    <xf numFmtId="0" fontId="3" fillId="0" borderId="6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3" fontId="21" fillId="0" borderId="1" xfId="0" applyNumberFormat="1" applyFont="1" applyBorder="1" applyAlignment="1">
      <alignment horizontal="center" vertical="center"/>
    </xf>
    <xf numFmtId="164" fontId="21" fillId="0" borderId="1" xfId="0" applyNumberFormat="1" applyFont="1" applyBorder="1" applyAlignment="1">
      <alignment horizontal="center" vertical="center"/>
    </xf>
    <xf numFmtId="0" fontId="5" fillId="0" borderId="21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right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44" fontId="3" fillId="3" borderId="1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6" fillId="2" borderId="11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44" fontId="1" fillId="2" borderId="0" xfId="0" applyNumberFormat="1" applyFont="1" applyFill="1" applyAlignment="1">
      <alignment horizontal="center" vertical="center"/>
    </xf>
    <xf numFmtId="0" fontId="6" fillId="3" borderId="2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44" fontId="7" fillId="0" borderId="5" xfId="0" applyNumberFormat="1" applyFont="1" applyBorder="1" applyAlignment="1">
      <alignment horizontal="center" vertical="center"/>
    </xf>
    <xf numFmtId="44" fontId="14" fillId="0" borderId="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35" fillId="0" borderId="23" xfId="0" applyFont="1" applyBorder="1" applyAlignment="1">
      <alignment horizontal="left" vertical="center" wrapText="1"/>
    </xf>
    <xf numFmtId="44" fontId="2" fillId="3" borderId="1" xfId="1" applyFont="1" applyFill="1" applyBorder="1" applyAlignment="1">
      <alignment horizontal="center" vertical="center"/>
    </xf>
    <xf numFmtId="44" fontId="2" fillId="0" borderId="1" xfId="1" applyFont="1" applyBorder="1" applyAlignment="1">
      <alignment horizontal="center" vertical="center"/>
    </xf>
    <xf numFmtId="44" fontId="5" fillId="0" borderId="5" xfId="0" applyNumberFormat="1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10" fillId="0" borderId="4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44" fontId="3" fillId="3" borderId="3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 applyProtection="1">
      <alignment horizontal="center" vertical="center"/>
      <protection locked="0"/>
    </xf>
    <xf numFmtId="164" fontId="3" fillId="0" borderId="3" xfId="0" applyNumberFormat="1" applyFont="1" applyBorder="1" applyAlignment="1" applyProtection="1">
      <alignment horizontal="right" vertical="center"/>
      <protection locked="0"/>
    </xf>
    <xf numFmtId="44" fontId="3" fillId="3" borderId="4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 applyProtection="1">
      <alignment horizontal="center" vertical="center"/>
      <protection locked="0"/>
    </xf>
    <xf numFmtId="164" fontId="3" fillId="0" borderId="4" xfId="0" applyNumberFormat="1" applyFont="1" applyBorder="1" applyAlignment="1" applyProtection="1">
      <alignment horizontal="right" vertical="center"/>
      <protection locked="0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left" vertical="center"/>
    </xf>
    <xf numFmtId="44" fontId="3" fillId="3" borderId="1" xfId="1" applyFont="1" applyFill="1" applyBorder="1" applyAlignment="1">
      <alignment vertical="center"/>
    </xf>
    <xf numFmtId="0" fontId="36" fillId="0" borderId="1" xfId="0" applyFont="1" applyBorder="1" applyAlignment="1">
      <alignment vertical="center"/>
    </xf>
    <xf numFmtId="44" fontId="3" fillId="3" borderId="1" xfId="0" applyNumberFormat="1" applyFont="1" applyFill="1" applyBorder="1" applyAlignment="1">
      <alignment vertical="center"/>
    </xf>
    <xf numFmtId="0" fontId="1" fillId="0" borderId="6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8" fillId="5" borderId="2" xfId="0" applyFont="1" applyFill="1" applyBorder="1" applyAlignment="1">
      <alignment vertical="center"/>
    </xf>
    <xf numFmtId="0" fontId="3" fillId="5" borderId="5" xfId="0" applyFont="1" applyFill="1" applyBorder="1" applyAlignment="1">
      <alignment vertical="center"/>
    </xf>
    <xf numFmtId="44" fontId="3" fillId="5" borderId="5" xfId="0" applyNumberFormat="1" applyFont="1" applyFill="1" applyBorder="1" applyAlignment="1">
      <alignment horizontal="center" vertical="center"/>
    </xf>
    <xf numFmtId="44" fontId="3" fillId="5" borderId="6" xfId="0" applyNumberFormat="1" applyFont="1" applyFill="1" applyBorder="1" applyAlignment="1">
      <alignment horizontal="center" vertical="center"/>
    </xf>
    <xf numFmtId="0" fontId="29" fillId="0" borderId="6" xfId="0" applyFont="1" applyBorder="1" applyAlignment="1" applyProtection="1">
      <alignment horizontal="center" vertical="center"/>
      <protection locked="0"/>
    </xf>
    <xf numFmtId="0" fontId="37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0" fillId="0" borderId="1" xfId="0" applyFont="1" applyBorder="1" applyAlignment="1">
      <alignment horizontal="center" vertical="center"/>
    </xf>
    <xf numFmtId="0" fontId="39" fillId="0" borderId="14" xfId="0" applyFont="1" applyBorder="1" applyAlignment="1">
      <alignment horizontal="center"/>
    </xf>
    <xf numFmtId="44" fontId="3" fillId="0" borderId="2" xfId="1" applyFont="1" applyBorder="1" applyAlignment="1">
      <alignment vertical="center"/>
    </xf>
    <xf numFmtId="44" fontId="5" fillId="0" borderId="9" xfId="0" applyNumberFormat="1" applyFont="1" applyBorder="1" applyAlignment="1">
      <alignment horizontal="center" vertical="center"/>
    </xf>
    <xf numFmtId="44" fontId="4" fillId="0" borderId="5" xfId="0" applyNumberFormat="1" applyFont="1" applyBorder="1" applyAlignment="1">
      <alignment horizontal="center" vertical="center"/>
    </xf>
    <xf numFmtId="44" fontId="2" fillId="0" borderId="9" xfId="0" applyNumberFormat="1" applyFont="1" applyBorder="1" applyAlignment="1">
      <alignment horizontal="center" vertical="center"/>
    </xf>
    <xf numFmtId="0" fontId="5" fillId="6" borderId="19" xfId="0" applyFont="1" applyFill="1" applyBorder="1" applyAlignment="1">
      <alignment horizontal="center"/>
    </xf>
    <xf numFmtId="0" fontId="5" fillId="7" borderId="0" xfId="0" applyFont="1" applyFill="1" applyAlignment="1">
      <alignment horizontal="right"/>
    </xf>
    <xf numFmtId="164" fontId="29" fillId="0" borderId="6" xfId="0" applyNumberFormat="1" applyFont="1" applyBorder="1" applyAlignment="1">
      <alignment horizontal="center"/>
    </xf>
    <xf numFmtId="0" fontId="5" fillId="0" borderId="20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463550</xdr:colOff>
      <xdr:row>0</xdr:row>
      <xdr:rowOff>38100</xdr:rowOff>
    </xdr:from>
    <xdr:to>
      <xdr:col>7</xdr:col>
      <xdr:colOff>372273</xdr:colOff>
      <xdr:row>3</xdr:row>
      <xdr:rowOff>67273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D4FA107-748B-C9E8-FB8E-18E438183D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40650" y="38100"/>
          <a:ext cx="889798" cy="66734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FC6EA-BD8D-4489-89BA-993DF9CEC936}">
  <dimension ref="A1:G22"/>
  <sheetViews>
    <sheetView workbookViewId="0">
      <selection activeCell="D7" sqref="D7"/>
    </sheetView>
  </sheetViews>
  <sheetFormatPr defaultRowHeight="14.4" x14ac:dyDescent="0.3"/>
  <cols>
    <col min="1" max="1" width="18.6640625" customWidth="1"/>
    <col min="2" max="2" width="30.6640625" customWidth="1"/>
    <col min="5" max="5" width="25.6640625" customWidth="1"/>
    <col min="6" max="6" width="15.6640625" customWidth="1"/>
    <col min="7" max="7" width="14.6640625" customWidth="1"/>
  </cols>
  <sheetData>
    <row r="1" spans="1:7" ht="15" thickBot="1" x14ac:dyDescent="0.35"/>
    <row r="2" spans="1:7" ht="18.600000000000001" thickBot="1" x14ac:dyDescent="0.4">
      <c r="A2" s="58" t="s">
        <v>509</v>
      </c>
      <c r="B2" s="1"/>
      <c r="C2" s="1"/>
      <c r="D2" s="1"/>
      <c r="E2" s="75" t="s">
        <v>419</v>
      </c>
      <c r="F2" s="273" t="s">
        <v>693</v>
      </c>
      <c r="G2" s="1"/>
    </row>
    <row r="3" spans="1:7" x14ac:dyDescent="0.3">
      <c r="A3" s="1"/>
      <c r="B3" s="1"/>
      <c r="C3" s="1"/>
      <c r="D3" s="1"/>
      <c r="E3" s="274" t="s">
        <v>586</v>
      </c>
      <c r="F3" s="1"/>
      <c r="G3" s="1"/>
    </row>
    <row r="4" spans="1:7" ht="15" thickBot="1" x14ac:dyDescent="0.35">
      <c r="A4" s="1"/>
      <c r="B4" s="1"/>
      <c r="C4" s="1"/>
      <c r="D4" s="1"/>
      <c r="E4" s="1"/>
      <c r="F4" s="1"/>
      <c r="G4" s="1"/>
    </row>
    <row r="5" spans="1:7" ht="30" customHeight="1" x14ac:dyDescent="0.3">
      <c r="A5" s="276" t="s">
        <v>376</v>
      </c>
      <c r="B5" s="276"/>
      <c r="C5" s="14" t="s">
        <v>18</v>
      </c>
      <c r="D5" s="1"/>
      <c r="E5" s="59" t="s">
        <v>387</v>
      </c>
      <c r="F5" s="59" t="s">
        <v>388</v>
      </c>
      <c r="G5" s="59" t="s">
        <v>389</v>
      </c>
    </row>
    <row r="6" spans="1:7" ht="30" customHeight="1" thickBot="1" x14ac:dyDescent="0.35">
      <c r="A6" s="212" t="s">
        <v>377</v>
      </c>
      <c r="B6" s="214"/>
      <c r="C6" s="60" t="s">
        <v>18</v>
      </c>
      <c r="D6" s="1"/>
      <c r="E6" s="61" t="s">
        <v>394</v>
      </c>
      <c r="F6" s="61">
        <f>'Baseballs&amp;Buckets'!$H$62</f>
        <v>0</v>
      </c>
      <c r="G6" s="64">
        <f>'Baseballs&amp;Buckets'!$I$62</f>
        <v>0</v>
      </c>
    </row>
    <row r="7" spans="1:7" ht="30" customHeight="1" thickBot="1" x14ac:dyDescent="0.35">
      <c r="A7" s="212" t="s">
        <v>378</v>
      </c>
      <c r="B7" s="215"/>
      <c r="C7" s="1"/>
      <c r="D7" s="1"/>
      <c r="E7" s="61" t="s">
        <v>395</v>
      </c>
      <c r="F7" s="61">
        <f>'Softballs&amp;Buckets'!$H$42</f>
        <v>0</v>
      </c>
      <c r="G7" s="64">
        <f>'Softballs&amp;Buckets'!$I$42</f>
        <v>0</v>
      </c>
    </row>
    <row r="8" spans="1:7" ht="30" customHeight="1" thickBot="1" x14ac:dyDescent="0.35">
      <c r="A8" s="212" t="s">
        <v>379</v>
      </c>
      <c r="B8" s="216"/>
      <c r="C8" s="1"/>
      <c r="D8" s="1"/>
      <c r="E8" s="61" t="s">
        <v>390</v>
      </c>
      <c r="F8" s="206">
        <f>'Pitching Machine&amp;Training'!$H$51</f>
        <v>0</v>
      </c>
      <c r="G8" s="207">
        <f>'Pitching Machine&amp;Training'!$I$51</f>
        <v>0</v>
      </c>
    </row>
    <row r="9" spans="1:7" ht="30" customHeight="1" thickBot="1" x14ac:dyDescent="0.35">
      <c r="A9" s="212" t="s">
        <v>380</v>
      </c>
      <c r="B9" s="215" t="s">
        <v>18</v>
      </c>
      <c r="C9" s="1"/>
      <c r="D9" s="1"/>
      <c r="E9" s="61" t="s">
        <v>585</v>
      </c>
      <c r="F9" s="210">
        <f>'Accessories&amp;Nets'!P57</f>
        <v>0</v>
      </c>
      <c r="G9" s="211">
        <f>'Accessories&amp;Nets'!Q57</f>
        <v>0</v>
      </c>
    </row>
    <row r="10" spans="1:7" ht="30" customHeight="1" thickBot="1" x14ac:dyDescent="0.35">
      <c r="A10" s="212" t="s">
        <v>381</v>
      </c>
      <c r="B10" s="216"/>
      <c r="C10" s="1"/>
      <c r="D10" s="1"/>
      <c r="E10" s="61" t="s">
        <v>410</v>
      </c>
      <c r="F10" s="208">
        <f>'Fungos&amp;Bats'!W46</f>
        <v>0</v>
      </c>
      <c r="G10" s="209">
        <f>'Fungos&amp;Bats'!X46</f>
        <v>0</v>
      </c>
    </row>
    <row r="11" spans="1:7" ht="30" customHeight="1" thickBot="1" x14ac:dyDescent="0.35">
      <c r="A11" s="212" t="s">
        <v>382</v>
      </c>
      <c r="B11" s="215" t="s">
        <v>18</v>
      </c>
      <c r="C11" s="1"/>
      <c r="D11" s="1"/>
      <c r="E11" s="61" t="s">
        <v>415</v>
      </c>
      <c r="F11" s="62">
        <f>Bags!Q21</f>
        <v>0</v>
      </c>
      <c r="G11" s="64">
        <f>Bags!R21</f>
        <v>0</v>
      </c>
    </row>
    <row r="12" spans="1:7" ht="30" customHeight="1" thickBot="1" x14ac:dyDescent="0.35">
      <c r="A12" s="212" t="s">
        <v>383</v>
      </c>
      <c r="B12" s="216"/>
      <c r="C12" s="1"/>
      <c r="D12" s="1"/>
      <c r="E12" s="61" t="s">
        <v>669</v>
      </c>
      <c r="F12" s="63">
        <f>'Protective Equip '!N62</f>
        <v>0</v>
      </c>
      <c r="G12" s="64">
        <f>'Protective Equip '!O62</f>
        <v>0</v>
      </c>
    </row>
    <row r="13" spans="1:7" ht="30" customHeight="1" thickBot="1" x14ac:dyDescent="0.35">
      <c r="A13" s="212" t="s">
        <v>384</v>
      </c>
      <c r="B13" s="215"/>
      <c r="C13" s="1"/>
      <c r="D13" s="1"/>
      <c r="E13" s="61" t="s">
        <v>668</v>
      </c>
      <c r="F13" s="61">
        <f>'Umpire Gear'!H41</f>
        <v>0</v>
      </c>
      <c r="G13" s="64">
        <f>'Umpire Gear'!I41</f>
        <v>0</v>
      </c>
    </row>
    <row r="14" spans="1:7" ht="30" customHeight="1" thickBot="1" x14ac:dyDescent="0.35">
      <c r="A14" s="212" t="s">
        <v>385</v>
      </c>
      <c r="B14" s="216"/>
      <c r="C14" s="1"/>
      <c r="D14" s="1"/>
      <c r="E14" s="61" t="s">
        <v>416</v>
      </c>
      <c r="F14" s="8">
        <f>Trigon!H15</f>
        <v>0</v>
      </c>
      <c r="G14" s="105">
        <f>Trigon!I15</f>
        <v>0</v>
      </c>
    </row>
    <row r="15" spans="1:7" ht="30" customHeight="1" thickBot="1" x14ac:dyDescent="0.35">
      <c r="A15" s="212" t="s">
        <v>418</v>
      </c>
      <c r="B15" s="215"/>
      <c r="C15" s="1"/>
      <c r="D15" s="1"/>
      <c r="E15" s="152" t="s">
        <v>417</v>
      </c>
      <c r="F15" s="152">
        <f>SUM(F6:F14)</f>
        <v>0</v>
      </c>
      <c r="G15" s="153">
        <f>SUM(G6:G14)</f>
        <v>0</v>
      </c>
    </row>
    <row r="16" spans="1:7" ht="30" customHeight="1" thickBot="1" x14ac:dyDescent="0.35">
      <c r="A16" s="213" t="s">
        <v>386</v>
      </c>
      <c r="B16" s="217"/>
      <c r="C16" s="1"/>
      <c r="D16" s="1"/>
      <c r="E16" s="1"/>
      <c r="F16" s="1"/>
      <c r="G16" s="1"/>
    </row>
    <row r="17" spans="1:7" x14ac:dyDescent="0.3">
      <c r="A17" s="1"/>
      <c r="B17" s="1"/>
      <c r="C17" s="1"/>
      <c r="D17" s="1"/>
      <c r="E17" s="1"/>
      <c r="F17" s="1"/>
      <c r="G17" s="1"/>
    </row>
    <row r="18" spans="1:7" x14ac:dyDescent="0.3">
      <c r="A18" s="1"/>
      <c r="B18" s="1"/>
      <c r="C18" s="1"/>
      <c r="D18" s="1"/>
      <c r="E18" s="1"/>
      <c r="F18" s="1"/>
      <c r="G18" s="1"/>
    </row>
    <row r="19" spans="1:7" x14ac:dyDescent="0.3">
      <c r="A19" s="1"/>
      <c r="B19" s="1"/>
      <c r="C19" s="1"/>
      <c r="D19" s="1"/>
      <c r="E19" s="1"/>
      <c r="F19" s="1"/>
      <c r="G19" s="1"/>
    </row>
    <row r="20" spans="1:7" x14ac:dyDescent="0.3">
      <c r="A20" s="16" t="s">
        <v>18</v>
      </c>
    </row>
    <row r="21" spans="1:7" x14ac:dyDescent="0.3">
      <c r="A21" s="16" t="s">
        <v>18</v>
      </c>
    </row>
    <row r="22" spans="1:7" x14ac:dyDescent="0.3">
      <c r="A22" s="16" t="s">
        <v>18</v>
      </c>
    </row>
  </sheetData>
  <mergeCells count="1">
    <mergeCell ref="A5:B5"/>
  </mergeCells>
  <pageMargins left="0.25" right="0.25" top="0.75" bottom="0.75" header="0.3" footer="0.3"/>
  <pageSetup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73794-F97B-427E-980F-EF84A2416BC0}">
  <sheetPr>
    <pageSetUpPr fitToPage="1"/>
  </sheetPr>
  <dimension ref="A1:J16"/>
  <sheetViews>
    <sheetView workbookViewId="0">
      <selection activeCell="L9" sqref="L9"/>
    </sheetView>
  </sheetViews>
  <sheetFormatPr defaultRowHeight="14.4" x14ac:dyDescent="0.3"/>
  <cols>
    <col min="2" max="2" width="10.44140625" bestFit="1" customWidth="1"/>
    <col min="3" max="3" width="34.88671875" bestFit="1" customWidth="1"/>
    <col min="7" max="7" width="10.109375" bestFit="1" customWidth="1"/>
    <col min="8" max="8" width="10" bestFit="1" customWidth="1"/>
    <col min="9" max="9" width="10.6640625" customWidth="1"/>
    <col min="10" max="10" width="16.6640625" customWidth="1"/>
  </cols>
  <sheetData>
    <row r="1" spans="1:10" x14ac:dyDescent="0.3">
      <c r="A1" s="35" t="s">
        <v>0</v>
      </c>
      <c r="B1" s="36" t="s">
        <v>1</v>
      </c>
      <c r="C1" s="36" t="s">
        <v>2</v>
      </c>
      <c r="D1" s="37" t="s">
        <v>3</v>
      </c>
      <c r="E1" s="37" t="s">
        <v>17</v>
      </c>
      <c r="F1" s="37" t="s">
        <v>340</v>
      </c>
      <c r="G1" s="38" t="s">
        <v>692</v>
      </c>
      <c r="H1" s="39" t="s">
        <v>369</v>
      </c>
      <c r="I1" s="39" t="s">
        <v>370</v>
      </c>
      <c r="J1" s="147"/>
    </row>
    <row r="2" spans="1:10" x14ac:dyDescent="0.3">
      <c r="A2" s="260" t="s">
        <v>667</v>
      </c>
      <c r="B2" s="261"/>
      <c r="C2" s="261"/>
      <c r="D2" s="261"/>
      <c r="E2" s="261"/>
      <c r="F2" s="262"/>
      <c r="G2" s="262"/>
      <c r="H2" s="262"/>
      <c r="I2" s="263"/>
    </row>
    <row r="3" spans="1:10" x14ac:dyDescent="0.3">
      <c r="A3" s="8">
        <v>35</v>
      </c>
      <c r="B3" s="9" t="s">
        <v>127</v>
      </c>
      <c r="C3" s="9" t="s">
        <v>135</v>
      </c>
      <c r="D3" s="8" t="s">
        <v>41</v>
      </c>
      <c r="E3" s="8">
        <v>1</v>
      </c>
      <c r="F3" s="219">
        <v>295.27999999999997</v>
      </c>
      <c r="G3" s="142">
        <v>254</v>
      </c>
      <c r="H3" s="167">
        <v>0</v>
      </c>
      <c r="I3" s="83">
        <f t="shared" ref="I3:I8" si="0">PRODUCT(H3,G3)</f>
        <v>0</v>
      </c>
    </row>
    <row r="4" spans="1:10" x14ac:dyDescent="0.3">
      <c r="A4" s="8">
        <v>35</v>
      </c>
      <c r="B4" s="9" t="s">
        <v>128</v>
      </c>
      <c r="C4" s="9" t="s">
        <v>135</v>
      </c>
      <c r="D4" s="8" t="s">
        <v>41</v>
      </c>
      <c r="E4" s="8">
        <v>1</v>
      </c>
      <c r="F4" s="219">
        <v>204.48</v>
      </c>
      <c r="G4" s="142">
        <v>177</v>
      </c>
      <c r="H4" s="167">
        <v>0</v>
      </c>
      <c r="I4" s="83">
        <f t="shared" si="0"/>
        <v>0</v>
      </c>
    </row>
    <row r="5" spans="1:10" x14ac:dyDescent="0.3">
      <c r="A5" s="8">
        <v>35</v>
      </c>
      <c r="B5" s="10" t="s">
        <v>553</v>
      </c>
      <c r="C5" s="9" t="s">
        <v>554</v>
      </c>
      <c r="D5" s="8" t="s">
        <v>41</v>
      </c>
      <c r="E5" s="8">
        <v>1</v>
      </c>
      <c r="F5" s="219">
        <v>582</v>
      </c>
      <c r="G5" s="142">
        <v>522</v>
      </c>
      <c r="H5" s="167">
        <v>0</v>
      </c>
      <c r="I5" s="83">
        <f t="shared" si="0"/>
        <v>0</v>
      </c>
    </row>
    <row r="6" spans="1:10" x14ac:dyDescent="0.3">
      <c r="A6" s="8">
        <v>35</v>
      </c>
      <c r="B6" s="10" t="s">
        <v>555</v>
      </c>
      <c r="C6" s="9" t="s">
        <v>556</v>
      </c>
      <c r="D6" s="8" t="s">
        <v>41</v>
      </c>
      <c r="E6" s="8">
        <v>1</v>
      </c>
      <c r="F6" s="219">
        <v>582</v>
      </c>
      <c r="G6" s="142">
        <v>522</v>
      </c>
      <c r="H6" s="167">
        <v>0</v>
      </c>
      <c r="I6" s="83">
        <f t="shared" si="0"/>
        <v>0</v>
      </c>
    </row>
    <row r="7" spans="1:10" x14ac:dyDescent="0.3">
      <c r="A7" s="8">
        <v>35</v>
      </c>
      <c r="B7" s="9" t="s">
        <v>132</v>
      </c>
      <c r="C7" s="9" t="s">
        <v>326</v>
      </c>
      <c r="D7" s="8" t="s">
        <v>41</v>
      </c>
      <c r="E7" s="8">
        <v>1</v>
      </c>
      <c r="F7" s="219">
        <v>34.31</v>
      </c>
      <c r="G7" s="142">
        <v>31</v>
      </c>
      <c r="H7" s="167">
        <v>0</v>
      </c>
      <c r="I7" s="83">
        <f t="shared" si="0"/>
        <v>0</v>
      </c>
    </row>
    <row r="8" spans="1:10" x14ac:dyDescent="0.3">
      <c r="A8" s="8">
        <v>35</v>
      </c>
      <c r="B8" s="9" t="s">
        <v>325</v>
      </c>
      <c r="C8" s="9" t="s">
        <v>134</v>
      </c>
      <c r="D8" s="8" t="s">
        <v>41</v>
      </c>
      <c r="E8" s="8">
        <v>1</v>
      </c>
      <c r="F8" s="219">
        <v>42.17</v>
      </c>
      <c r="G8" s="142">
        <v>37</v>
      </c>
      <c r="H8" s="167">
        <v>0</v>
      </c>
      <c r="I8" s="83">
        <f t="shared" si="0"/>
        <v>0</v>
      </c>
    </row>
    <row r="9" spans="1:10" x14ac:dyDescent="0.3">
      <c r="A9" s="8">
        <v>35</v>
      </c>
      <c r="B9" s="9" t="s">
        <v>131</v>
      </c>
      <c r="C9" s="9" t="s">
        <v>133</v>
      </c>
      <c r="D9" s="8" t="s">
        <v>41</v>
      </c>
      <c r="E9" s="8">
        <v>1</v>
      </c>
      <c r="F9" s="219">
        <v>245.95</v>
      </c>
      <c r="G9" s="142">
        <v>212</v>
      </c>
      <c r="H9" s="167">
        <v>0</v>
      </c>
      <c r="I9" s="83">
        <f>PRODUCT(H9,G9)</f>
        <v>0</v>
      </c>
    </row>
    <row r="10" spans="1:10" x14ac:dyDescent="0.3">
      <c r="A10" s="8">
        <v>35</v>
      </c>
      <c r="B10" s="9" t="s">
        <v>215</v>
      </c>
      <c r="C10" s="9" t="s">
        <v>236</v>
      </c>
      <c r="D10" s="8" t="s">
        <v>41</v>
      </c>
      <c r="E10" s="8">
        <v>1</v>
      </c>
      <c r="F10" s="219">
        <v>340.33</v>
      </c>
      <c r="G10" s="142">
        <v>292</v>
      </c>
      <c r="H10" s="167">
        <v>0</v>
      </c>
      <c r="I10" s="83">
        <f t="shared" ref="I10:I13" si="1">PRODUCT(H10,G10)</f>
        <v>0</v>
      </c>
    </row>
    <row r="11" spans="1:10" ht="27.6" x14ac:dyDescent="0.3">
      <c r="A11" s="8">
        <v>35</v>
      </c>
      <c r="B11" s="131" t="s">
        <v>450</v>
      </c>
      <c r="C11" s="9" t="s">
        <v>666</v>
      </c>
      <c r="D11" s="8" t="s">
        <v>41</v>
      </c>
      <c r="E11" s="8">
        <v>1</v>
      </c>
      <c r="F11" s="219">
        <v>389</v>
      </c>
      <c r="G11" s="142">
        <v>320</v>
      </c>
      <c r="H11" s="171">
        <v>0</v>
      </c>
      <c r="I11" s="83">
        <f t="shared" si="1"/>
        <v>0</v>
      </c>
    </row>
    <row r="12" spans="1:10" x14ac:dyDescent="0.3">
      <c r="A12" s="8">
        <v>35</v>
      </c>
      <c r="B12" s="9" t="s">
        <v>130</v>
      </c>
      <c r="C12" s="9" t="s">
        <v>136</v>
      </c>
      <c r="D12" s="8" t="s">
        <v>41</v>
      </c>
      <c r="E12" s="8">
        <v>1</v>
      </c>
      <c r="F12" s="219">
        <v>91.51</v>
      </c>
      <c r="G12" s="142">
        <v>82</v>
      </c>
      <c r="H12" s="167">
        <v>0</v>
      </c>
      <c r="I12" s="83">
        <f t="shared" si="1"/>
        <v>0</v>
      </c>
    </row>
    <row r="13" spans="1:10" x14ac:dyDescent="0.3">
      <c r="A13" s="8">
        <v>35</v>
      </c>
      <c r="B13" s="9" t="s">
        <v>129</v>
      </c>
      <c r="C13" s="9" t="s">
        <v>159</v>
      </c>
      <c r="D13" s="8" t="s">
        <v>41</v>
      </c>
      <c r="E13" s="8">
        <v>1</v>
      </c>
      <c r="F13" s="219">
        <v>290.27999999999997</v>
      </c>
      <c r="G13" s="142">
        <v>250</v>
      </c>
      <c r="H13" s="167">
        <v>0</v>
      </c>
      <c r="I13" s="83">
        <f t="shared" si="1"/>
        <v>0</v>
      </c>
    </row>
    <row r="14" spans="1:10" x14ac:dyDescent="0.3">
      <c r="H14" s="56"/>
      <c r="I14" s="67"/>
    </row>
    <row r="15" spans="1:10" x14ac:dyDescent="0.3">
      <c r="C15" s="81">
        <f>Totals!$B$6</f>
        <v>0</v>
      </c>
      <c r="G15" s="189" t="s">
        <v>370</v>
      </c>
      <c r="H15" s="188">
        <f>SUM(H2:H13)</f>
        <v>0</v>
      </c>
      <c r="I15" s="187">
        <f>SUM(I2:I13)</f>
        <v>0</v>
      </c>
    </row>
    <row r="16" spans="1:10" x14ac:dyDescent="0.3">
      <c r="C16" s="81">
        <f>Totals!$B$14</f>
        <v>0</v>
      </c>
      <c r="H16" s="57"/>
      <c r="I16" s="69"/>
    </row>
  </sheetData>
  <sheetProtection algorithmName="SHA-512" hashValue="7tY+Oe3XP5U1VbOyfE+caCFt6pEGo3S6cE8K29HQNDiOqkDT5vCW6iWWya09xtZcfi6nawaP1HTAL+YZAZfM6w==" saltValue="fD4O3+T+7THiHIO/CwZoWg==" spinCount="100000" sheet="1" objects="1" scenarios="1"/>
  <pageMargins left="0.25" right="0.25" top="0.75" bottom="0.75" header="0.3" footer="0.3"/>
  <pageSetup scale="6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E171C-E64E-41F1-9094-C46650411B74}">
  <dimension ref="A1:I65"/>
  <sheetViews>
    <sheetView zoomScaleNormal="100" workbookViewId="0">
      <selection activeCell="B59" sqref="B59:B60"/>
    </sheetView>
  </sheetViews>
  <sheetFormatPr defaultRowHeight="14.4" x14ac:dyDescent="0.3"/>
  <cols>
    <col min="2" max="2" width="11.6640625" bestFit="1" customWidth="1"/>
    <col min="3" max="3" width="39.21875" bestFit="1" customWidth="1"/>
    <col min="7" max="7" width="10.109375" bestFit="1" customWidth="1"/>
    <col min="8" max="8" width="10" bestFit="1" customWidth="1"/>
    <col min="9" max="9" width="10.6640625" customWidth="1"/>
  </cols>
  <sheetData>
    <row r="1" spans="1:9" x14ac:dyDescent="0.3">
      <c r="A1" s="35" t="s">
        <v>0</v>
      </c>
      <c r="B1" s="36" t="s">
        <v>1</v>
      </c>
      <c r="C1" s="36" t="s">
        <v>2</v>
      </c>
      <c r="D1" s="37" t="s">
        <v>3</v>
      </c>
      <c r="E1" s="37" t="s">
        <v>17</v>
      </c>
      <c r="F1" s="37" t="s">
        <v>340</v>
      </c>
      <c r="G1" s="76" t="s">
        <v>692</v>
      </c>
      <c r="H1" s="39" t="s">
        <v>369</v>
      </c>
      <c r="I1" s="39" t="s">
        <v>370</v>
      </c>
    </row>
    <row r="2" spans="1:9" x14ac:dyDescent="0.3">
      <c r="A2" s="27" t="s">
        <v>137</v>
      </c>
      <c r="B2" s="28"/>
      <c r="C2" s="28"/>
      <c r="D2" s="29"/>
      <c r="E2" s="29"/>
      <c r="F2" s="29"/>
      <c r="G2" s="77"/>
      <c r="H2" s="30"/>
      <c r="I2" s="26"/>
    </row>
    <row r="3" spans="1:9" x14ac:dyDescent="0.3">
      <c r="A3" s="6" t="s">
        <v>266</v>
      </c>
      <c r="B3" s="17"/>
      <c r="C3" s="17"/>
      <c r="D3" s="18"/>
      <c r="E3" s="19"/>
      <c r="F3" s="19"/>
      <c r="G3" s="78"/>
      <c r="H3" s="13"/>
      <c r="I3" s="13"/>
    </row>
    <row r="4" spans="1:9" x14ac:dyDescent="0.3">
      <c r="A4" s="104">
        <v>4</v>
      </c>
      <c r="B4" s="218" t="s">
        <v>4</v>
      </c>
      <c r="C4" s="218" t="s">
        <v>14</v>
      </c>
      <c r="D4" s="104" t="s">
        <v>5</v>
      </c>
      <c r="E4" s="104">
        <v>10</v>
      </c>
      <c r="F4" s="219">
        <v>103.95</v>
      </c>
      <c r="G4" s="142">
        <v>80.95</v>
      </c>
      <c r="H4" s="171">
        <v>0</v>
      </c>
      <c r="I4" s="83">
        <f>PRODUCT(H4,G4)</f>
        <v>0</v>
      </c>
    </row>
    <row r="5" spans="1:9" x14ac:dyDescent="0.3">
      <c r="A5" s="104">
        <v>4</v>
      </c>
      <c r="B5" s="9" t="s">
        <v>6</v>
      </c>
      <c r="C5" s="218" t="s">
        <v>15</v>
      </c>
      <c r="D5" s="104" t="s">
        <v>5</v>
      </c>
      <c r="E5" s="104">
        <v>10</v>
      </c>
      <c r="F5" s="219">
        <v>99.95</v>
      </c>
      <c r="G5" s="142">
        <v>77.95</v>
      </c>
      <c r="H5" s="171">
        <v>0</v>
      </c>
      <c r="I5" s="83">
        <f t="shared" ref="I5:I46" si="0">PRODUCT(H5,G5)</f>
        <v>0</v>
      </c>
    </row>
    <row r="6" spans="1:9" x14ac:dyDescent="0.3">
      <c r="A6" s="104">
        <v>4</v>
      </c>
      <c r="B6" s="9" t="s">
        <v>7</v>
      </c>
      <c r="C6" s="218" t="s">
        <v>16</v>
      </c>
      <c r="D6" s="104" t="s">
        <v>5</v>
      </c>
      <c r="E6" s="104">
        <v>10</v>
      </c>
      <c r="F6" s="219">
        <v>87.95</v>
      </c>
      <c r="G6" s="142">
        <v>66.95</v>
      </c>
      <c r="H6" s="171">
        <v>0</v>
      </c>
      <c r="I6" s="83">
        <f t="shared" si="0"/>
        <v>0</v>
      </c>
    </row>
    <row r="7" spans="1:9" x14ac:dyDescent="0.3">
      <c r="A7" s="104">
        <v>4</v>
      </c>
      <c r="B7" s="9" t="s">
        <v>194</v>
      </c>
      <c r="C7" s="218" t="s">
        <v>216</v>
      </c>
      <c r="D7" s="104" t="s">
        <v>5</v>
      </c>
      <c r="E7" s="104">
        <v>10</v>
      </c>
      <c r="F7" s="219">
        <v>72.95</v>
      </c>
      <c r="G7" s="142">
        <v>56.95</v>
      </c>
      <c r="H7" s="171">
        <v>0</v>
      </c>
      <c r="I7" s="83">
        <f t="shared" si="0"/>
        <v>0</v>
      </c>
    </row>
    <row r="8" spans="1:9" x14ac:dyDescent="0.3">
      <c r="A8" s="104">
        <v>4</v>
      </c>
      <c r="B8" s="9" t="s">
        <v>252</v>
      </c>
      <c r="C8" s="218" t="s">
        <v>253</v>
      </c>
      <c r="D8" s="104" t="s">
        <v>5</v>
      </c>
      <c r="E8" s="104">
        <v>10</v>
      </c>
      <c r="F8" s="219">
        <v>72.95</v>
      </c>
      <c r="G8" s="142">
        <v>56.95</v>
      </c>
      <c r="H8" s="171">
        <v>0</v>
      </c>
      <c r="I8" s="83">
        <f t="shared" ref="I8:I9" si="1">PRODUCT(H8,G8)</f>
        <v>0</v>
      </c>
    </row>
    <row r="9" spans="1:9" x14ac:dyDescent="0.3">
      <c r="A9" s="104">
        <v>4</v>
      </c>
      <c r="B9" s="218" t="s">
        <v>36</v>
      </c>
      <c r="C9" s="218" t="s">
        <v>253</v>
      </c>
      <c r="D9" s="104" t="s">
        <v>5</v>
      </c>
      <c r="E9" s="104">
        <v>10</v>
      </c>
      <c r="F9" s="219">
        <v>59.95</v>
      </c>
      <c r="G9" s="142">
        <v>46.95</v>
      </c>
      <c r="H9" s="171">
        <v>0</v>
      </c>
      <c r="I9" s="83">
        <f t="shared" si="1"/>
        <v>0</v>
      </c>
    </row>
    <row r="10" spans="1:9" x14ac:dyDescent="0.3">
      <c r="A10" s="85" t="s">
        <v>9</v>
      </c>
      <c r="B10" s="86"/>
      <c r="C10" s="86"/>
      <c r="D10" s="87"/>
      <c r="E10" s="19"/>
      <c r="F10" s="2"/>
      <c r="G10" s="182"/>
      <c r="H10" s="82" t="s">
        <v>18</v>
      </c>
      <c r="I10" s="83" t="s">
        <v>18</v>
      </c>
    </row>
    <row r="11" spans="1:9" x14ac:dyDescent="0.3">
      <c r="A11" s="104">
        <v>4</v>
      </c>
      <c r="B11" s="218" t="s">
        <v>10</v>
      </c>
      <c r="C11" s="220" t="s">
        <v>587</v>
      </c>
      <c r="D11" s="104" t="s">
        <v>5</v>
      </c>
      <c r="E11" s="104">
        <v>10</v>
      </c>
      <c r="F11" s="219">
        <v>103.95</v>
      </c>
      <c r="G11" s="142">
        <v>81.5</v>
      </c>
      <c r="H11" s="171">
        <v>0</v>
      </c>
      <c r="I11" s="83">
        <f t="shared" si="0"/>
        <v>0</v>
      </c>
    </row>
    <row r="12" spans="1:9" x14ac:dyDescent="0.3">
      <c r="A12" s="104">
        <v>4</v>
      </c>
      <c r="B12" s="9" t="s">
        <v>11</v>
      </c>
      <c r="C12" s="218" t="s">
        <v>341</v>
      </c>
      <c r="D12" s="104" t="s">
        <v>5</v>
      </c>
      <c r="E12" s="104">
        <v>10</v>
      </c>
      <c r="F12" s="219">
        <v>92.95</v>
      </c>
      <c r="G12" s="142">
        <v>72.5</v>
      </c>
      <c r="H12" s="171">
        <v>0</v>
      </c>
      <c r="I12" s="83">
        <f t="shared" si="0"/>
        <v>0</v>
      </c>
    </row>
    <row r="13" spans="1:9" x14ac:dyDescent="0.3">
      <c r="A13" s="104">
        <v>4</v>
      </c>
      <c r="B13" s="9" t="s">
        <v>588</v>
      </c>
      <c r="C13" s="218" t="s">
        <v>589</v>
      </c>
      <c r="D13" s="104" t="s">
        <v>5</v>
      </c>
      <c r="E13" s="104">
        <v>10</v>
      </c>
      <c r="F13" s="219">
        <v>92.95</v>
      </c>
      <c r="G13" s="142">
        <v>72.5</v>
      </c>
      <c r="H13" s="171">
        <v>0</v>
      </c>
      <c r="I13" s="83">
        <f t="shared" ref="I13" si="2">PRODUCT(H13,G13)</f>
        <v>0</v>
      </c>
    </row>
    <row r="14" spans="1:9" x14ac:dyDescent="0.3">
      <c r="A14" s="104">
        <v>4</v>
      </c>
      <c r="B14" s="9" t="s">
        <v>12</v>
      </c>
      <c r="C14" s="218" t="s">
        <v>342</v>
      </c>
      <c r="D14" s="104" t="s">
        <v>5</v>
      </c>
      <c r="E14" s="104">
        <v>10</v>
      </c>
      <c r="F14" s="219">
        <v>77.95</v>
      </c>
      <c r="G14" s="142">
        <v>61</v>
      </c>
      <c r="H14" s="171">
        <v>0</v>
      </c>
      <c r="I14" s="83">
        <f t="shared" si="0"/>
        <v>0</v>
      </c>
    </row>
    <row r="15" spans="1:9" x14ac:dyDescent="0.3">
      <c r="A15" s="104">
        <v>4</v>
      </c>
      <c r="B15" s="9" t="s">
        <v>13</v>
      </c>
      <c r="C15" s="218" t="s">
        <v>342</v>
      </c>
      <c r="D15" s="104" t="s">
        <v>5</v>
      </c>
      <c r="E15" s="104">
        <v>10</v>
      </c>
      <c r="F15" s="219">
        <v>65.95</v>
      </c>
      <c r="G15" s="142">
        <v>52.95</v>
      </c>
      <c r="H15" s="171">
        <v>0</v>
      </c>
      <c r="I15" s="83">
        <f t="shared" si="0"/>
        <v>0</v>
      </c>
    </row>
    <row r="16" spans="1:9" x14ac:dyDescent="0.3">
      <c r="A16" s="221" t="s">
        <v>269</v>
      </c>
      <c r="B16" s="222"/>
      <c r="C16" s="222"/>
      <c r="D16" s="107"/>
      <c r="E16" s="107"/>
      <c r="F16" s="223"/>
      <c r="G16" s="140"/>
      <c r="H16" s="171"/>
      <c r="I16" s="83"/>
    </row>
    <row r="17" spans="1:9" x14ac:dyDescent="0.3">
      <c r="A17" s="6" t="s">
        <v>590</v>
      </c>
      <c r="B17" s="7"/>
      <c r="C17" s="229"/>
      <c r="D17" s="20"/>
      <c r="E17" s="21"/>
      <c r="F17" s="227"/>
      <c r="G17" s="140"/>
      <c r="H17" s="171"/>
      <c r="I17" s="83"/>
    </row>
    <row r="18" spans="1:9" x14ac:dyDescent="0.3">
      <c r="A18" s="104">
        <v>5</v>
      </c>
      <c r="B18" s="9" t="s">
        <v>8</v>
      </c>
      <c r="C18" s="220" t="s">
        <v>279</v>
      </c>
      <c r="D18" s="104" t="s">
        <v>5</v>
      </c>
      <c r="E18" s="104">
        <v>10</v>
      </c>
      <c r="F18" s="219">
        <v>67.95</v>
      </c>
      <c r="G18" s="142">
        <v>52.95</v>
      </c>
      <c r="H18" s="171">
        <v>0</v>
      </c>
      <c r="I18" s="83">
        <f t="shared" ref="I18:I21" si="3">PRODUCT(H18,G18)</f>
        <v>0</v>
      </c>
    </row>
    <row r="19" spans="1:9" x14ac:dyDescent="0.3">
      <c r="A19" s="104">
        <v>5</v>
      </c>
      <c r="B19" s="218" t="s">
        <v>109</v>
      </c>
      <c r="C19" s="220" t="s">
        <v>280</v>
      </c>
      <c r="D19" s="104" t="s">
        <v>5</v>
      </c>
      <c r="E19" s="104">
        <v>10</v>
      </c>
      <c r="F19" s="219">
        <v>67.95</v>
      </c>
      <c r="G19" s="142">
        <v>52.95</v>
      </c>
      <c r="H19" s="171">
        <v>0</v>
      </c>
      <c r="I19" s="83">
        <f t="shared" si="3"/>
        <v>0</v>
      </c>
    </row>
    <row r="20" spans="1:9" x14ac:dyDescent="0.3">
      <c r="A20" s="104">
        <v>5</v>
      </c>
      <c r="B20" s="218" t="s">
        <v>510</v>
      </c>
      <c r="C20" s="218" t="s">
        <v>353</v>
      </c>
      <c r="D20" s="104" t="s">
        <v>5</v>
      </c>
      <c r="E20" s="104">
        <v>10</v>
      </c>
      <c r="F20" s="219">
        <v>59.95</v>
      </c>
      <c r="G20" s="142">
        <v>44.95</v>
      </c>
      <c r="H20" s="171">
        <v>0</v>
      </c>
      <c r="I20" s="83">
        <f t="shared" si="3"/>
        <v>0</v>
      </c>
    </row>
    <row r="21" spans="1:9" x14ac:dyDescent="0.3">
      <c r="A21" s="8">
        <v>5</v>
      </c>
      <c r="B21" s="9" t="s">
        <v>591</v>
      </c>
      <c r="C21" s="218" t="s">
        <v>592</v>
      </c>
      <c r="D21" s="104" t="s">
        <v>5</v>
      </c>
      <c r="E21" s="104">
        <v>10</v>
      </c>
      <c r="F21" s="219">
        <v>59.95</v>
      </c>
      <c r="G21" s="142">
        <v>44.95</v>
      </c>
      <c r="H21" s="171">
        <v>0</v>
      </c>
      <c r="I21" s="83">
        <f t="shared" si="3"/>
        <v>0</v>
      </c>
    </row>
    <row r="22" spans="1:9" x14ac:dyDescent="0.3">
      <c r="A22" s="6" t="s">
        <v>256</v>
      </c>
      <c r="B22" s="230"/>
      <c r="C22" s="231"/>
      <c r="D22" s="232"/>
      <c r="E22" s="108"/>
      <c r="F22" s="228"/>
      <c r="G22" s="228"/>
      <c r="H22" s="82"/>
      <c r="I22" s="83"/>
    </row>
    <row r="23" spans="1:9" x14ac:dyDescent="0.3">
      <c r="A23" s="104">
        <v>5</v>
      </c>
      <c r="B23" s="218" t="s">
        <v>200</v>
      </c>
      <c r="C23" s="220" t="s">
        <v>278</v>
      </c>
      <c r="D23" s="104" t="s">
        <v>5</v>
      </c>
      <c r="E23" s="104">
        <v>10</v>
      </c>
      <c r="F23" s="219">
        <v>66.95</v>
      </c>
      <c r="G23" s="142">
        <v>51.95</v>
      </c>
      <c r="H23" s="171">
        <v>0</v>
      </c>
      <c r="I23" s="83">
        <f t="shared" ref="I23:I24" si="4">PRODUCT(H23,G23)</f>
        <v>0</v>
      </c>
    </row>
    <row r="24" spans="1:9" x14ac:dyDescent="0.3">
      <c r="A24" s="104">
        <v>5</v>
      </c>
      <c r="B24" s="218" t="s">
        <v>201</v>
      </c>
      <c r="C24" s="220" t="s">
        <v>278</v>
      </c>
      <c r="D24" s="104" t="s">
        <v>5</v>
      </c>
      <c r="E24" s="104">
        <v>10</v>
      </c>
      <c r="F24" s="219">
        <v>68.95</v>
      </c>
      <c r="G24" s="142">
        <v>53.95</v>
      </c>
      <c r="H24" s="171">
        <v>0</v>
      </c>
      <c r="I24" s="83">
        <f t="shared" si="4"/>
        <v>0</v>
      </c>
    </row>
    <row r="25" spans="1:9" x14ac:dyDescent="0.3">
      <c r="A25" s="6" t="s">
        <v>270</v>
      </c>
      <c r="B25" s="7"/>
      <c r="C25" s="229"/>
      <c r="D25" s="20"/>
      <c r="E25" s="21"/>
      <c r="F25" s="227"/>
      <c r="G25" s="227"/>
      <c r="H25" s="171"/>
      <c r="I25" s="83"/>
    </row>
    <row r="26" spans="1:9" x14ac:dyDescent="0.3">
      <c r="A26" s="104">
        <v>5</v>
      </c>
      <c r="B26" s="9" t="s">
        <v>257</v>
      </c>
      <c r="C26" s="9" t="s">
        <v>281</v>
      </c>
      <c r="D26" s="8" t="s">
        <v>5</v>
      </c>
      <c r="E26" s="8">
        <v>10</v>
      </c>
      <c r="F26" s="219">
        <v>91.95</v>
      </c>
      <c r="G26" s="142">
        <v>71.95</v>
      </c>
      <c r="H26" s="171">
        <v>0</v>
      </c>
      <c r="I26" s="83">
        <f t="shared" ref="I26" si="5">PRODUCT(H26,G26)</f>
        <v>0</v>
      </c>
    </row>
    <row r="27" spans="1:9" x14ac:dyDescent="0.3">
      <c r="A27" s="85" t="s">
        <v>267</v>
      </c>
      <c r="B27" s="86"/>
      <c r="C27" s="86"/>
      <c r="D27" s="87"/>
      <c r="E27" s="19"/>
      <c r="F27" s="2"/>
      <c r="G27" s="2"/>
      <c r="H27" s="89"/>
      <c r="I27" s="83" t="s">
        <v>18</v>
      </c>
    </row>
    <row r="28" spans="1:9" x14ac:dyDescent="0.3">
      <c r="A28" s="104">
        <v>6</v>
      </c>
      <c r="B28" s="218" t="s">
        <v>25</v>
      </c>
      <c r="C28" s="218" t="s">
        <v>26</v>
      </c>
      <c r="D28" s="104" t="s">
        <v>5</v>
      </c>
      <c r="E28" s="104">
        <v>10</v>
      </c>
      <c r="F28" s="219">
        <v>59.95</v>
      </c>
      <c r="G28" s="142">
        <v>45.95</v>
      </c>
      <c r="H28" s="171">
        <v>0</v>
      </c>
      <c r="I28" s="83">
        <f t="shared" si="0"/>
        <v>0</v>
      </c>
    </row>
    <row r="29" spans="1:9" x14ac:dyDescent="0.3">
      <c r="A29" s="104">
        <v>6</v>
      </c>
      <c r="B29" s="218" t="s">
        <v>28</v>
      </c>
      <c r="C29" s="218" t="s">
        <v>29</v>
      </c>
      <c r="D29" s="104" t="s">
        <v>5</v>
      </c>
      <c r="E29" s="104">
        <v>10</v>
      </c>
      <c r="F29" s="219">
        <v>59.95</v>
      </c>
      <c r="G29" s="142">
        <v>45.95</v>
      </c>
      <c r="H29" s="171">
        <v>0</v>
      </c>
      <c r="I29" s="83">
        <f t="shared" si="0"/>
        <v>0</v>
      </c>
    </row>
    <row r="30" spans="1:9" x14ac:dyDescent="0.3">
      <c r="A30" s="104">
        <v>6</v>
      </c>
      <c r="B30" s="218" t="s">
        <v>20</v>
      </c>
      <c r="C30" s="218" t="s">
        <v>345</v>
      </c>
      <c r="D30" s="104" t="s">
        <v>5</v>
      </c>
      <c r="E30" s="104">
        <v>10</v>
      </c>
      <c r="F30" s="219">
        <v>59.95</v>
      </c>
      <c r="G30" s="142">
        <v>45.95</v>
      </c>
      <c r="H30" s="171">
        <v>0</v>
      </c>
      <c r="I30" s="83">
        <f t="shared" si="0"/>
        <v>0</v>
      </c>
    </row>
    <row r="31" spans="1:9" x14ac:dyDescent="0.3">
      <c r="A31" s="104">
        <v>6</v>
      </c>
      <c r="B31" s="218" t="s">
        <v>31</v>
      </c>
      <c r="C31" s="218" t="s">
        <v>343</v>
      </c>
      <c r="D31" s="104" t="s">
        <v>5</v>
      </c>
      <c r="E31" s="104">
        <v>10</v>
      </c>
      <c r="F31" s="219">
        <v>59.95</v>
      </c>
      <c r="G31" s="142">
        <v>45.95</v>
      </c>
      <c r="H31" s="171">
        <v>0</v>
      </c>
      <c r="I31" s="83">
        <f t="shared" ref="I31" si="6">PRODUCT(H31,G31)</f>
        <v>0</v>
      </c>
    </row>
    <row r="32" spans="1:9" x14ac:dyDescent="0.3">
      <c r="A32" s="104">
        <v>6</v>
      </c>
      <c r="B32" s="218" t="s">
        <v>23</v>
      </c>
      <c r="C32" s="218" t="s">
        <v>344</v>
      </c>
      <c r="D32" s="104" t="s">
        <v>5</v>
      </c>
      <c r="E32" s="104">
        <v>10</v>
      </c>
      <c r="F32" s="219">
        <v>59.95</v>
      </c>
      <c r="G32" s="142">
        <v>45.95</v>
      </c>
      <c r="H32" s="171">
        <v>0</v>
      </c>
      <c r="I32" s="83">
        <f t="shared" si="0"/>
        <v>0</v>
      </c>
    </row>
    <row r="33" spans="1:9" x14ac:dyDescent="0.3">
      <c r="A33" s="104">
        <v>6</v>
      </c>
      <c r="B33" s="218" t="s">
        <v>33</v>
      </c>
      <c r="C33" s="218" t="s">
        <v>34</v>
      </c>
      <c r="D33" s="104" t="s">
        <v>5</v>
      </c>
      <c r="E33" s="104">
        <v>10</v>
      </c>
      <c r="F33" s="219">
        <v>59.95</v>
      </c>
      <c r="G33" s="142">
        <v>45.95</v>
      </c>
      <c r="H33" s="171">
        <v>0</v>
      </c>
      <c r="I33" s="83">
        <f t="shared" si="0"/>
        <v>0</v>
      </c>
    </row>
    <row r="34" spans="1:9" x14ac:dyDescent="0.3">
      <c r="A34" s="90" t="s">
        <v>268</v>
      </c>
      <c r="B34" s="91"/>
      <c r="C34" s="91"/>
      <c r="D34" s="92"/>
      <c r="E34" s="106"/>
      <c r="F34" s="106"/>
      <c r="G34" s="272"/>
      <c r="H34" s="89"/>
      <c r="I34" s="83" t="s">
        <v>18</v>
      </c>
    </row>
    <row r="35" spans="1:9" x14ac:dyDescent="0.3">
      <c r="A35" s="104">
        <v>7</v>
      </c>
      <c r="B35" s="218" t="s">
        <v>24</v>
      </c>
      <c r="C35" s="218" t="s">
        <v>196</v>
      </c>
      <c r="D35" s="104" t="s">
        <v>5</v>
      </c>
      <c r="E35" s="104">
        <v>10</v>
      </c>
      <c r="F35" s="219">
        <v>68.95</v>
      </c>
      <c r="G35" s="142">
        <v>53.95</v>
      </c>
      <c r="H35" s="171">
        <v>0</v>
      </c>
      <c r="I35" s="83">
        <f t="shared" si="0"/>
        <v>0</v>
      </c>
    </row>
    <row r="36" spans="1:9" x14ac:dyDescent="0.3">
      <c r="A36" s="104">
        <v>7</v>
      </c>
      <c r="B36" s="218" t="s">
        <v>27</v>
      </c>
      <c r="C36" s="218" t="s">
        <v>197</v>
      </c>
      <c r="D36" s="104" t="s">
        <v>5</v>
      </c>
      <c r="E36" s="104">
        <v>10</v>
      </c>
      <c r="F36" s="219">
        <v>68.95</v>
      </c>
      <c r="G36" s="142">
        <v>53.95</v>
      </c>
      <c r="H36" s="171">
        <v>0</v>
      </c>
      <c r="I36" s="83">
        <f t="shared" si="0"/>
        <v>0</v>
      </c>
    </row>
    <row r="37" spans="1:9" x14ac:dyDescent="0.3">
      <c r="A37" s="104">
        <v>7</v>
      </c>
      <c r="B37" s="218" t="s">
        <v>19</v>
      </c>
      <c r="C37" s="218" t="s">
        <v>346</v>
      </c>
      <c r="D37" s="104" t="s">
        <v>5</v>
      </c>
      <c r="E37" s="104">
        <v>10</v>
      </c>
      <c r="F37" s="219">
        <v>68.95</v>
      </c>
      <c r="G37" s="142">
        <v>53.95</v>
      </c>
      <c r="H37" s="171">
        <v>0</v>
      </c>
      <c r="I37" s="83">
        <f t="shared" si="0"/>
        <v>0</v>
      </c>
    </row>
    <row r="38" spans="1:9" x14ac:dyDescent="0.3">
      <c r="A38" s="104">
        <v>7</v>
      </c>
      <c r="B38" s="218" t="s">
        <v>30</v>
      </c>
      <c r="C38" s="218" t="s">
        <v>348</v>
      </c>
      <c r="D38" s="104" t="s">
        <v>5</v>
      </c>
      <c r="E38" s="104">
        <v>10</v>
      </c>
      <c r="F38" s="219">
        <v>68.95</v>
      </c>
      <c r="G38" s="142">
        <v>53.95</v>
      </c>
      <c r="H38" s="171">
        <v>0</v>
      </c>
      <c r="I38" s="83">
        <f t="shared" ref="I38" si="7">PRODUCT(H38,G38)</f>
        <v>0</v>
      </c>
    </row>
    <row r="39" spans="1:9" x14ac:dyDescent="0.3">
      <c r="A39" s="104">
        <v>7</v>
      </c>
      <c r="B39" s="218" t="s">
        <v>22</v>
      </c>
      <c r="C39" s="218" t="s">
        <v>347</v>
      </c>
      <c r="D39" s="104" t="s">
        <v>5</v>
      </c>
      <c r="E39" s="104">
        <v>10</v>
      </c>
      <c r="F39" s="219">
        <v>68.95</v>
      </c>
      <c r="G39" s="142">
        <v>53.95</v>
      </c>
      <c r="H39" s="171">
        <v>0</v>
      </c>
      <c r="I39" s="83">
        <f t="shared" si="0"/>
        <v>0</v>
      </c>
    </row>
    <row r="40" spans="1:9" x14ac:dyDescent="0.3">
      <c r="A40" s="104">
        <v>7</v>
      </c>
      <c r="B40" s="218" t="s">
        <v>32</v>
      </c>
      <c r="C40" s="218" t="s">
        <v>198</v>
      </c>
      <c r="D40" s="104" t="s">
        <v>5</v>
      </c>
      <c r="E40" s="104">
        <v>10</v>
      </c>
      <c r="F40" s="219">
        <v>68.95</v>
      </c>
      <c r="G40" s="142">
        <v>53.95</v>
      </c>
      <c r="H40" s="171">
        <v>0</v>
      </c>
      <c r="I40" s="83">
        <f t="shared" si="0"/>
        <v>0</v>
      </c>
    </row>
    <row r="41" spans="1:9" x14ac:dyDescent="0.3">
      <c r="A41" s="190" t="s">
        <v>573</v>
      </c>
      <c r="B41" s="155"/>
      <c r="C41" s="155"/>
      <c r="D41" s="96"/>
      <c r="E41" s="108"/>
      <c r="F41" s="196"/>
      <c r="G41" s="196"/>
      <c r="H41" s="82"/>
      <c r="I41" s="83"/>
    </row>
    <row r="42" spans="1:9" x14ac:dyDescent="0.3">
      <c r="A42" s="85" t="s">
        <v>37</v>
      </c>
      <c r="B42" s="86"/>
      <c r="C42" s="86"/>
      <c r="D42" s="88"/>
      <c r="E42" s="21"/>
      <c r="F42" s="195"/>
      <c r="G42" s="195"/>
      <c r="H42" s="89"/>
      <c r="I42" s="83" t="s">
        <v>18</v>
      </c>
    </row>
    <row r="43" spans="1:9" x14ac:dyDescent="0.3">
      <c r="A43" s="104">
        <v>8</v>
      </c>
      <c r="B43" s="218" t="s">
        <v>39</v>
      </c>
      <c r="C43" s="218" t="s">
        <v>350</v>
      </c>
      <c r="D43" s="104" t="s">
        <v>5</v>
      </c>
      <c r="E43" s="104">
        <v>10</v>
      </c>
      <c r="F43" s="219">
        <v>52.95</v>
      </c>
      <c r="G43" s="142">
        <v>39.950000000000003</v>
      </c>
      <c r="H43" s="171">
        <v>0</v>
      </c>
      <c r="I43" s="83">
        <f t="shared" si="0"/>
        <v>0</v>
      </c>
    </row>
    <row r="44" spans="1:9" x14ac:dyDescent="0.3">
      <c r="A44" s="104">
        <v>8</v>
      </c>
      <c r="B44" s="218" t="s">
        <v>40</v>
      </c>
      <c r="C44" s="218" t="s">
        <v>217</v>
      </c>
      <c r="D44" s="104" t="s">
        <v>5</v>
      </c>
      <c r="E44" s="104">
        <v>10</v>
      </c>
      <c r="F44" s="219">
        <v>52.95</v>
      </c>
      <c r="G44" s="142">
        <v>39.950000000000003</v>
      </c>
      <c r="H44" s="171">
        <v>0</v>
      </c>
      <c r="I44" s="83">
        <f t="shared" si="0"/>
        <v>0</v>
      </c>
    </row>
    <row r="45" spans="1:9" x14ac:dyDescent="0.3">
      <c r="A45" s="104">
        <v>8</v>
      </c>
      <c r="B45" s="218" t="s">
        <v>38</v>
      </c>
      <c r="C45" s="218" t="s">
        <v>351</v>
      </c>
      <c r="D45" s="104" t="s">
        <v>5</v>
      </c>
      <c r="E45" s="104">
        <v>10</v>
      </c>
      <c r="F45" s="219">
        <v>52.95</v>
      </c>
      <c r="G45" s="142">
        <v>39.950000000000003</v>
      </c>
      <c r="H45" s="171">
        <v>0</v>
      </c>
      <c r="I45" s="83">
        <f t="shared" si="0"/>
        <v>0</v>
      </c>
    </row>
    <row r="46" spans="1:9" x14ac:dyDescent="0.3">
      <c r="A46" s="104">
        <v>8</v>
      </c>
      <c r="B46" s="218" t="s">
        <v>202</v>
      </c>
      <c r="C46" s="218" t="s">
        <v>352</v>
      </c>
      <c r="D46" s="104" t="s">
        <v>5</v>
      </c>
      <c r="E46" s="104">
        <v>10</v>
      </c>
      <c r="F46" s="219">
        <v>52.95</v>
      </c>
      <c r="G46" s="142">
        <v>39.950000000000003</v>
      </c>
      <c r="H46" s="171">
        <v>0</v>
      </c>
      <c r="I46" s="83">
        <f t="shared" si="0"/>
        <v>0</v>
      </c>
    </row>
    <row r="47" spans="1:9" x14ac:dyDescent="0.3">
      <c r="A47" s="85" t="s">
        <v>35</v>
      </c>
      <c r="B47" s="86"/>
      <c r="C47" s="86"/>
      <c r="D47" s="96"/>
      <c r="E47" s="108"/>
      <c r="F47" s="196"/>
      <c r="G47" s="227"/>
      <c r="H47" s="89"/>
      <c r="I47" s="83" t="s">
        <v>18</v>
      </c>
    </row>
    <row r="48" spans="1:9" x14ac:dyDescent="0.3">
      <c r="A48" s="104">
        <v>8</v>
      </c>
      <c r="B48" s="218" t="s">
        <v>158</v>
      </c>
      <c r="C48" s="218" t="s">
        <v>349</v>
      </c>
      <c r="D48" s="104" t="s">
        <v>5</v>
      </c>
      <c r="E48" s="104">
        <v>10</v>
      </c>
      <c r="F48" s="219">
        <v>59.95</v>
      </c>
      <c r="G48" s="142">
        <v>46.95</v>
      </c>
      <c r="H48" s="171">
        <v>0</v>
      </c>
      <c r="I48" s="83">
        <f t="shared" ref="I48" si="8">PRODUCT(H48,G48)</f>
        <v>0</v>
      </c>
    </row>
    <row r="49" spans="1:9" x14ac:dyDescent="0.3">
      <c r="A49" s="104">
        <v>8</v>
      </c>
      <c r="B49" s="218" t="s">
        <v>21</v>
      </c>
      <c r="C49" s="218" t="s">
        <v>345</v>
      </c>
      <c r="D49" s="104" t="s">
        <v>5</v>
      </c>
      <c r="E49" s="104">
        <v>10</v>
      </c>
      <c r="F49" s="219">
        <v>59.95</v>
      </c>
      <c r="G49" s="142">
        <v>46.95</v>
      </c>
      <c r="H49" s="171">
        <v>0</v>
      </c>
      <c r="I49" s="83">
        <f t="shared" ref="I49" si="9">PRODUCT(H49,G49)</f>
        <v>0</v>
      </c>
    </row>
    <row r="50" spans="1:9" x14ac:dyDescent="0.3">
      <c r="A50" s="93" t="s">
        <v>572</v>
      </c>
      <c r="B50" s="94"/>
      <c r="C50" s="94"/>
      <c r="D50" s="95"/>
      <c r="E50" s="107"/>
      <c r="F50" s="197"/>
      <c r="G50" s="197"/>
      <c r="H50" s="89"/>
      <c r="I50" s="83" t="s">
        <v>18</v>
      </c>
    </row>
    <row r="51" spans="1:9" x14ac:dyDescent="0.3">
      <c r="A51" s="85" t="s">
        <v>272</v>
      </c>
      <c r="B51" s="86"/>
      <c r="C51" s="86"/>
      <c r="D51" s="88"/>
      <c r="E51" s="21"/>
      <c r="F51" s="195"/>
      <c r="G51" s="195"/>
      <c r="H51" s="82" t="s">
        <v>18</v>
      </c>
      <c r="I51" s="83" t="s">
        <v>18</v>
      </c>
    </row>
    <row r="52" spans="1:9" x14ac:dyDescent="0.3">
      <c r="A52" s="104">
        <v>9</v>
      </c>
      <c r="B52" s="9" t="s">
        <v>42</v>
      </c>
      <c r="C52" s="9" t="s">
        <v>593</v>
      </c>
      <c r="D52" s="8" t="s">
        <v>41</v>
      </c>
      <c r="E52" s="8">
        <v>1</v>
      </c>
      <c r="F52" s="219">
        <v>24.95</v>
      </c>
      <c r="G52" s="140">
        <v>16.95</v>
      </c>
      <c r="H52" s="171">
        <v>0</v>
      </c>
      <c r="I52" s="83">
        <f t="shared" ref="I52:I60" si="10">PRODUCT(H52,G52)</f>
        <v>0</v>
      </c>
    </row>
    <row r="53" spans="1:9" x14ac:dyDescent="0.3">
      <c r="A53" s="104">
        <v>9</v>
      </c>
      <c r="B53" s="9" t="s">
        <v>254</v>
      </c>
      <c r="C53" s="9" t="s">
        <v>594</v>
      </c>
      <c r="D53" s="8" t="s">
        <v>41</v>
      </c>
      <c r="E53" s="8">
        <v>1</v>
      </c>
      <c r="F53" s="219">
        <v>24.95</v>
      </c>
      <c r="G53" s="140">
        <v>16.95</v>
      </c>
      <c r="H53" s="171">
        <v>0</v>
      </c>
      <c r="I53" s="83">
        <f t="shared" si="10"/>
        <v>0</v>
      </c>
    </row>
    <row r="54" spans="1:9" x14ac:dyDescent="0.3">
      <c r="A54" s="104">
        <v>9</v>
      </c>
      <c r="B54" s="9" t="s">
        <v>595</v>
      </c>
      <c r="C54" s="233" t="s">
        <v>596</v>
      </c>
      <c r="D54" s="8" t="s">
        <v>41</v>
      </c>
      <c r="E54" s="8">
        <v>1</v>
      </c>
      <c r="F54" s="219">
        <v>27.95</v>
      </c>
      <c r="G54" s="140">
        <v>20.95</v>
      </c>
      <c r="H54" s="171">
        <v>0</v>
      </c>
      <c r="I54" s="83">
        <f t="shared" ref="I54:I58" si="11">PRODUCT(H54,G54)</f>
        <v>0</v>
      </c>
    </row>
    <row r="55" spans="1:9" x14ac:dyDescent="0.3">
      <c r="A55" s="104">
        <v>9</v>
      </c>
      <c r="B55" s="9" t="s">
        <v>199</v>
      </c>
      <c r="C55" s="9" t="s">
        <v>338</v>
      </c>
      <c r="D55" s="2" t="s">
        <v>41</v>
      </c>
      <c r="E55" s="2">
        <v>1</v>
      </c>
      <c r="F55" s="219">
        <v>21.95</v>
      </c>
      <c r="G55" s="235">
        <v>12.95</v>
      </c>
      <c r="H55" s="171">
        <v>0</v>
      </c>
      <c r="I55" s="83">
        <f t="shared" si="11"/>
        <v>0</v>
      </c>
    </row>
    <row r="56" spans="1:9" x14ac:dyDescent="0.3">
      <c r="A56" s="104">
        <v>9</v>
      </c>
      <c r="B56" s="132" t="s">
        <v>302</v>
      </c>
      <c r="C56" s="132" t="s">
        <v>296</v>
      </c>
      <c r="D56" s="8" t="s">
        <v>41</v>
      </c>
      <c r="E56" s="8">
        <v>1</v>
      </c>
      <c r="F56" s="234">
        <f>(F26*2)+F55</f>
        <v>205.85</v>
      </c>
      <c r="G56" s="235">
        <v>156.85</v>
      </c>
      <c r="H56" s="171">
        <v>0</v>
      </c>
      <c r="I56" s="83">
        <f t="shared" si="11"/>
        <v>0</v>
      </c>
    </row>
    <row r="57" spans="1:9" x14ac:dyDescent="0.3">
      <c r="A57" s="104">
        <v>9</v>
      </c>
      <c r="B57" s="9" t="s">
        <v>303</v>
      </c>
      <c r="C57" s="132" t="s">
        <v>297</v>
      </c>
      <c r="D57" s="8" t="s">
        <v>41</v>
      </c>
      <c r="E57" s="8">
        <v>1</v>
      </c>
      <c r="F57" s="234">
        <f>(F23*2)+F55</f>
        <v>155.85</v>
      </c>
      <c r="G57" s="235">
        <v>116.85000000000001</v>
      </c>
      <c r="H57" s="171">
        <v>0</v>
      </c>
      <c r="I57" s="83">
        <f t="shared" si="11"/>
        <v>0</v>
      </c>
    </row>
    <row r="58" spans="1:9" x14ac:dyDescent="0.3">
      <c r="A58" s="104">
        <v>9</v>
      </c>
      <c r="B58" s="9" t="s">
        <v>304</v>
      </c>
      <c r="C58" s="132" t="s">
        <v>298</v>
      </c>
      <c r="D58" s="8" t="s">
        <v>41</v>
      </c>
      <c r="E58" s="8">
        <v>1</v>
      </c>
      <c r="F58" s="234">
        <f>(F24*2)+F55</f>
        <v>159.85</v>
      </c>
      <c r="G58" s="235">
        <v>120.85000000000001</v>
      </c>
      <c r="H58" s="171">
        <v>0</v>
      </c>
      <c r="I58" s="83">
        <f t="shared" si="11"/>
        <v>0</v>
      </c>
    </row>
    <row r="59" spans="1:9" x14ac:dyDescent="0.3">
      <c r="A59" s="104">
        <v>9</v>
      </c>
      <c r="B59" s="9" t="s">
        <v>511</v>
      </c>
      <c r="C59" s="9" t="s">
        <v>512</v>
      </c>
      <c r="D59" s="8" t="s">
        <v>41</v>
      </c>
      <c r="E59" s="8">
        <v>1</v>
      </c>
      <c r="F59" s="234">
        <f>(F20*2.5)+F52</f>
        <v>174.82499999999999</v>
      </c>
      <c r="G59" s="235">
        <v>129.32499999999999</v>
      </c>
      <c r="H59" s="171">
        <v>0</v>
      </c>
      <c r="I59" s="83">
        <f t="shared" si="10"/>
        <v>0</v>
      </c>
    </row>
    <row r="60" spans="1:9" x14ac:dyDescent="0.3">
      <c r="A60" s="104">
        <v>9</v>
      </c>
      <c r="B60" s="9" t="s">
        <v>513</v>
      </c>
      <c r="C60" s="9" t="s">
        <v>514</v>
      </c>
      <c r="D60" s="8" t="s">
        <v>41</v>
      </c>
      <c r="E60" s="8">
        <v>1</v>
      </c>
      <c r="F60" s="234">
        <f>(F20*2.5)+F53</f>
        <v>174.82499999999999</v>
      </c>
      <c r="G60" s="235">
        <v>129.32499999999999</v>
      </c>
      <c r="H60" s="171">
        <v>0</v>
      </c>
      <c r="I60" s="83">
        <f t="shared" si="10"/>
        <v>0</v>
      </c>
    </row>
    <row r="61" spans="1:9" ht="15" thickBot="1" x14ac:dyDescent="0.35">
      <c r="A61" s="97"/>
      <c r="B61" s="97"/>
      <c r="C61" s="97"/>
      <c r="D61" s="97"/>
      <c r="E61" s="97"/>
      <c r="F61" s="97"/>
      <c r="G61" s="97"/>
      <c r="H61" s="98"/>
      <c r="I61" s="99"/>
    </row>
    <row r="62" spans="1:9" ht="15" thickBot="1" x14ac:dyDescent="0.35">
      <c r="A62" s="97"/>
      <c r="B62" s="97"/>
      <c r="C62" s="100">
        <f>Totals!$B$6</f>
        <v>0</v>
      </c>
      <c r="D62" s="97"/>
      <c r="E62" s="97"/>
      <c r="F62" s="97"/>
      <c r="G62" s="101" t="s">
        <v>370</v>
      </c>
      <c r="H62" s="102">
        <f>SUM(H4:H60)</f>
        <v>0</v>
      </c>
      <c r="I62" s="103">
        <f>SUM(I4:I60)</f>
        <v>0</v>
      </c>
    </row>
    <row r="63" spans="1:9" x14ac:dyDescent="0.3">
      <c r="A63" s="97"/>
      <c r="B63" s="97"/>
      <c r="C63" s="100">
        <f>Totals!$B$14</f>
        <v>0</v>
      </c>
      <c r="D63" s="97"/>
      <c r="E63" s="97"/>
      <c r="F63" s="97"/>
      <c r="G63" s="97"/>
      <c r="H63" s="98"/>
      <c r="I63" s="99"/>
    </row>
    <row r="64" spans="1:9" x14ac:dyDescent="0.3">
      <c r="A64" s="97"/>
      <c r="B64" s="97"/>
      <c r="C64" s="97"/>
      <c r="D64" s="97"/>
      <c r="E64" s="97"/>
      <c r="F64" s="97"/>
      <c r="G64" s="97"/>
      <c r="H64" s="98"/>
      <c r="I64" s="99"/>
    </row>
    <row r="65" spans="8:9" x14ac:dyDescent="0.3">
      <c r="H65" s="57"/>
      <c r="I65" s="72"/>
    </row>
  </sheetData>
  <sheetProtection algorithmName="SHA-512" hashValue="QIebkFuoQiK6h9PrsD3RPYYO6oVBR8hf3KGv253SdZQDwDiLceCZ8xBnkW6UsIeSThtOeJkgoplk1LGkMXPk/Q==" saltValue="gXFF2M8MmD5NrApNLJa6Sw==" spinCount="100000" sheet="1" objects="1" scenarios="1"/>
  <pageMargins left="0.25" right="0.25" top="0.75" bottom="0.75" header="0.3" footer="0.3"/>
  <pageSetup scale="7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672D7-9C6F-449D-ABE2-17628E2300CA}">
  <sheetPr>
    <pageSetUpPr fitToPage="1"/>
  </sheetPr>
  <dimension ref="A1:I44"/>
  <sheetViews>
    <sheetView workbookViewId="0">
      <selection activeCell="N31" sqref="N31"/>
    </sheetView>
  </sheetViews>
  <sheetFormatPr defaultRowHeight="14.4" x14ac:dyDescent="0.3"/>
  <cols>
    <col min="1" max="1" width="4.109375" customWidth="1"/>
    <col min="2" max="2" width="11.6640625" bestFit="1" customWidth="1"/>
    <col min="3" max="3" width="38.5546875" bestFit="1" customWidth="1"/>
    <col min="4" max="4" width="3.6640625" customWidth="1"/>
    <col min="5" max="5" width="4.6640625" customWidth="1"/>
    <col min="7" max="7" width="10.109375" bestFit="1" customWidth="1"/>
    <col min="8" max="8" width="10" bestFit="1" customWidth="1"/>
    <col min="9" max="9" width="10.6640625" customWidth="1"/>
  </cols>
  <sheetData>
    <row r="1" spans="1:9" x14ac:dyDescent="0.3">
      <c r="A1" s="35" t="s">
        <v>0</v>
      </c>
      <c r="B1" s="36" t="s">
        <v>1</v>
      </c>
      <c r="C1" s="36" t="s">
        <v>2</v>
      </c>
      <c r="D1" s="37" t="s">
        <v>3</v>
      </c>
      <c r="E1" s="37" t="s">
        <v>17</v>
      </c>
      <c r="F1" s="37" t="s">
        <v>340</v>
      </c>
      <c r="G1" s="76" t="s">
        <v>692</v>
      </c>
      <c r="H1" s="39" t="s">
        <v>369</v>
      </c>
      <c r="I1" s="39" t="s">
        <v>370</v>
      </c>
    </row>
    <row r="2" spans="1:9" x14ac:dyDescent="0.3">
      <c r="A2" s="3" t="s">
        <v>148</v>
      </c>
      <c r="B2" s="4"/>
      <c r="C2" s="4"/>
      <c r="D2" s="4"/>
      <c r="E2" s="4"/>
      <c r="F2" s="4"/>
      <c r="G2" s="5"/>
      <c r="H2" s="13"/>
      <c r="I2" s="13"/>
    </row>
    <row r="3" spans="1:9" x14ac:dyDescent="0.3">
      <c r="A3" s="224" t="s">
        <v>601</v>
      </c>
      <c r="B3" s="225"/>
      <c r="C3" s="226"/>
      <c r="D3" s="23"/>
      <c r="E3" s="23"/>
      <c r="F3" s="236"/>
      <c r="G3" s="79"/>
      <c r="H3" s="13"/>
      <c r="I3" s="13"/>
    </row>
    <row r="4" spans="1:9" x14ac:dyDescent="0.3">
      <c r="A4" s="104">
        <v>10</v>
      </c>
      <c r="B4" s="180" t="s">
        <v>602</v>
      </c>
      <c r="C4" s="218" t="s">
        <v>603</v>
      </c>
      <c r="D4" s="104" t="s">
        <v>5</v>
      </c>
      <c r="E4" s="104">
        <v>6</v>
      </c>
      <c r="F4" s="219">
        <v>70.95</v>
      </c>
      <c r="G4" s="142">
        <v>57.95</v>
      </c>
      <c r="H4" s="167">
        <v>0</v>
      </c>
      <c r="I4" s="83">
        <f t="shared" ref="I4:I39" si="0">PRODUCT(H4,G4)</f>
        <v>0</v>
      </c>
    </row>
    <row r="5" spans="1:9" x14ac:dyDescent="0.3">
      <c r="A5" s="6" t="s">
        <v>282</v>
      </c>
      <c r="B5" s="7"/>
      <c r="C5" s="7"/>
      <c r="D5" s="20"/>
      <c r="E5" s="21"/>
      <c r="F5" s="21"/>
      <c r="G5" s="227"/>
      <c r="H5" s="13"/>
      <c r="I5" s="13"/>
    </row>
    <row r="6" spans="1:9" x14ac:dyDescent="0.3">
      <c r="A6" s="104">
        <v>10</v>
      </c>
      <c r="B6" s="218" t="s">
        <v>43</v>
      </c>
      <c r="C6" s="218" t="s">
        <v>354</v>
      </c>
      <c r="D6" s="104" t="s">
        <v>5</v>
      </c>
      <c r="E6" s="104">
        <v>6</v>
      </c>
      <c r="F6" s="219">
        <v>87.95</v>
      </c>
      <c r="G6" s="142">
        <v>74.95</v>
      </c>
      <c r="H6" s="167">
        <v>0</v>
      </c>
      <c r="I6" s="83">
        <f t="shared" ref="I6:I7" si="1">PRODUCT(H6,G6)</f>
        <v>0</v>
      </c>
    </row>
    <row r="7" spans="1:9" x14ac:dyDescent="0.3">
      <c r="A7" s="104">
        <v>10</v>
      </c>
      <c r="B7" s="218" t="s">
        <v>44</v>
      </c>
      <c r="C7" s="218" t="s">
        <v>355</v>
      </c>
      <c r="D7" s="104" t="s">
        <v>5</v>
      </c>
      <c r="E7" s="104">
        <v>6</v>
      </c>
      <c r="F7" s="219">
        <v>74.95</v>
      </c>
      <c r="G7" s="142">
        <v>61.95</v>
      </c>
      <c r="H7" s="167">
        <v>0</v>
      </c>
      <c r="I7" s="83">
        <f t="shared" si="1"/>
        <v>0</v>
      </c>
    </row>
    <row r="8" spans="1:9" x14ac:dyDescent="0.3">
      <c r="A8" s="85" t="s">
        <v>283</v>
      </c>
      <c r="B8" s="86"/>
      <c r="C8" s="86"/>
      <c r="D8" s="88"/>
      <c r="E8" s="21"/>
      <c r="F8" s="195"/>
      <c r="G8" s="227"/>
      <c r="H8" s="89" t="s">
        <v>18</v>
      </c>
      <c r="I8" s="83" t="s">
        <v>18</v>
      </c>
    </row>
    <row r="9" spans="1:9" x14ac:dyDescent="0.3">
      <c r="A9" s="104">
        <v>10</v>
      </c>
      <c r="B9" s="218" t="s">
        <v>45</v>
      </c>
      <c r="C9" s="218" t="s">
        <v>356</v>
      </c>
      <c r="D9" s="104" t="s">
        <v>5</v>
      </c>
      <c r="E9" s="104">
        <v>6</v>
      </c>
      <c r="F9" s="219">
        <v>91.95</v>
      </c>
      <c r="G9" s="142">
        <v>78.5</v>
      </c>
      <c r="H9" s="167">
        <v>0</v>
      </c>
      <c r="I9" s="83">
        <f t="shared" si="0"/>
        <v>0</v>
      </c>
    </row>
    <row r="10" spans="1:9" x14ac:dyDescent="0.3">
      <c r="A10" s="104">
        <v>10</v>
      </c>
      <c r="B10" s="218" t="s">
        <v>46</v>
      </c>
      <c r="C10" s="218" t="s">
        <v>357</v>
      </c>
      <c r="D10" s="104" t="s">
        <v>5</v>
      </c>
      <c r="E10" s="104">
        <v>6</v>
      </c>
      <c r="F10" s="219">
        <v>77.95</v>
      </c>
      <c r="G10" s="142">
        <v>64.5</v>
      </c>
      <c r="H10" s="167">
        <v>0</v>
      </c>
      <c r="I10" s="83">
        <f t="shared" si="0"/>
        <v>0</v>
      </c>
    </row>
    <row r="11" spans="1:9" ht="27.6" x14ac:dyDescent="0.3">
      <c r="A11" s="104">
        <v>10</v>
      </c>
      <c r="B11" s="218" t="s">
        <v>47</v>
      </c>
      <c r="C11" s="237" t="s">
        <v>258</v>
      </c>
      <c r="D11" s="104" t="s">
        <v>5</v>
      </c>
      <c r="E11" s="104">
        <v>6</v>
      </c>
      <c r="F11" s="219">
        <v>91.95</v>
      </c>
      <c r="G11" s="142">
        <v>78.5</v>
      </c>
      <c r="H11" s="167">
        <v>0</v>
      </c>
      <c r="I11" s="83">
        <f t="shared" si="0"/>
        <v>0</v>
      </c>
    </row>
    <row r="12" spans="1:9" x14ac:dyDescent="0.3">
      <c r="A12" s="85" t="s">
        <v>48</v>
      </c>
      <c r="B12" s="86"/>
      <c r="C12" s="86"/>
      <c r="D12" s="88"/>
      <c r="E12" s="21"/>
      <c r="F12" s="198"/>
      <c r="G12" s="198"/>
      <c r="H12" s="89" t="s">
        <v>18</v>
      </c>
      <c r="I12" s="83" t="s">
        <v>18</v>
      </c>
    </row>
    <row r="13" spans="1:9" x14ac:dyDescent="0.3">
      <c r="A13" s="104">
        <v>10</v>
      </c>
      <c r="B13" s="218" t="s">
        <v>49</v>
      </c>
      <c r="C13" s="238" t="s">
        <v>358</v>
      </c>
      <c r="D13" s="104" t="s">
        <v>5</v>
      </c>
      <c r="E13" s="104">
        <v>6</v>
      </c>
      <c r="F13" s="219">
        <v>87.95</v>
      </c>
      <c r="G13" s="142">
        <v>74.95</v>
      </c>
      <c r="H13" s="167">
        <v>0</v>
      </c>
      <c r="I13" s="83">
        <f t="shared" si="0"/>
        <v>0</v>
      </c>
    </row>
    <row r="14" spans="1:9" x14ac:dyDescent="0.3">
      <c r="A14" s="104">
        <v>10</v>
      </c>
      <c r="B14" s="218" t="s">
        <v>50</v>
      </c>
      <c r="C14" s="238" t="s">
        <v>51</v>
      </c>
      <c r="D14" s="104" t="s">
        <v>5</v>
      </c>
      <c r="E14" s="104">
        <v>6</v>
      </c>
      <c r="F14" s="219">
        <v>74.95</v>
      </c>
      <c r="G14" s="142">
        <v>61.95</v>
      </c>
      <c r="H14" s="167">
        <v>0</v>
      </c>
      <c r="I14" s="83">
        <f t="shared" si="0"/>
        <v>0</v>
      </c>
    </row>
    <row r="15" spans="1:9" x14ac:dyDescent="0.3">
      <c r="A15" s="104">
        <v>10</v>
      </c>
      <c r="B15" s="218" t="s">
        <v>574</v>
      </c>
      <c r="C15" s="238" t="s">
        <v>359</v>
      </c>
      <c r="D15" s="104" t="s">
        <v>5</v>
      </c>
      <c r="E15" s="104">
        <v>6</v>
      </c>
      <c r="F15" s="219">
        <v>87.95</v>
      </c>
      <c r="G15" s="142">
        <v>74.95</v>
      </c>
      <c r="H15" s="167">
        <v>0</v>
      </c>
      <c r="I15" s="83">
        <f t="shared" si="0"/>
        <v>0</v>
      </c>
    </row>
    <row r="16" spans="1:9" x14ac:dyDescent="0.3">
      <c r="A16" s="104">
        <v>10</v>
      </c>
      <c r="B16" s="218" t="s">
        <v>160</v>
      </c>
      <c r="C16" s="238" t="s">
        <v>52</v>
      </c>
      <c r="D16" s="104" t="s">
        <v>5</v>
      </c>
      <c r="E16" s="104">
        <v>6</v>
      </c>
      <c r="F16" s="219">
        <v>74.95</v>
      </c>
      <c r="G16" s="142">
        <v>61.95</v>
      </c>
      <c r="H16" s="167">
        <v>0</v>
      </c>
      <c r="I16" s="83">
        <f t="shared" si="0"/>
        <v>0</v>
      </c>
    </row>
    <row r="17" spans="1:9" x14ac:dyDescent="0.3">
      <c r="A17" s="85" t="s">
        <v>53</v>
      </c>
      <c r="B17" s="86"/>
      <c r="C17" s="86"/>
      <c r="D17" s="88"/>
      <c r="E17" s="21"/>
      <c r="F17" s="198"/>
      <c r="G17" s="198"/>
      <c r="H17" s="89" t="s">
        <v>18</v>
      </c>
      <c r="I17" s="83" t="s">
        <v>18</v>
      </c>
    </row>
    <row r="18" spans="1:9" x14ac:dyDescent="0.3">
      <c r="A18" s="104">
        <v>10</v>
      </c>
      <c r="B18" s="218" t="s">
        <v>54</v>
      </c>
      <c r="C18" s="218" t="s">
        <v>56</v>
      </c>
      <c r="D18" s="104" t="s">
        <v>5</v>
      </c>
      <c r="E18" s="104">
        <v>6</v>
      </c>
      <c r="F18" s="219">
        <v>87.95</v>
      </c>
      <c r="G18" s="142">
        <v>74.95</v>
      </c>
      <c r="H18" s="167">
        <v>0</v>
      </c>
      <c r="I18" s="83">
        <f t="shared" si="0"/>
        <v>0</v>
      </c>
    </row>
    <row r="19" spans="1:9" x14ac:dyDescent="0.3">
      <c r="A19" s="104">
        <v>10</v>
      </c>
      <c r="B19" s="218" t="s">
        <v>55</v>
      </c>
      <c r="C19" s="218" t="s">
        <v>57</v>
      </c>
      <c r="D19" s="104" t="s">
        <v>5</v>
      </c>
      <c r="E19" s="104">
        <v>6</v>
      </c>
      <c r="F19" s="219">
        <v>87.95</v>
      </c>
      <c r="G19" s="142">
        <v>74.95</v>
      </c>
      <c r="H19" s="167">
        <v>0</v>
      </c>
      <c r="I19" s="83">
        <f t="shared" si="0"/>
        <v>0</v>
      </c>
    </row>
    <row r="20" spans="1:9" x14ac:dyDescent="0.3">
      <c r="A20" s="85" t="s">
        <v>211</v>
      </c>
      <c r="B20" s="86"/>
      <c r="C20" s="86"/>
      <c r="D20" s="88"/>
      <c r="E20" s="21"/>
      <c r="F20" s="195"/>
      <c r="G20" s="227"/>
      <c r="H20" s="89" t="s">
        <v>18</v>
      </c>
      <c r="I20" s="83" t="s">
        <v>18</v>
      </c>
    </row>
    <row r="21" spans="1:9" x14ac:dyDescent="0.3">
      <c r="A21" s="104">
        <v>10</v>
      </c>
      <c r="B21" s="239" t="s">
        <v>364</v>
      </c>
      <c r="C21" s="238" t="s">
        <v>366</v>
      </c>
      <c r="D21" s="104" t="s">
        <v>5</v>
      </c>
      <c r="E21" s="104">
        <v>6</v>
      </c>
      <c r="F21" s="219">
        <v>87.95</v>
      </c>
      <c r="G21" s="142">
        <v>74.95</v>
      </c>
      <c r="H21" s="167">
        <v>0</v>
      </c>
      <c r="I21" s="83">
        <f t="shared" si="0"/>
        <v>0</v>
      </c>
    </row>
    <row r="22" spans="1:9" x14ac:dyDescent="0.3">
      <c r="A22" s="104">
        <v>10</v>
      </c>
      <c r="B22" s="239" t="s">
        <v>240</v>
      </c>
      <c r="C22" s="238" t="s">
        <v>237</v>
      </c>
      <c r="D22" s="104" t="s">
        <v>5</v>
      </c>
      <c r="E22" s="104">
        <v>6</v>
      </c>
      <c r="F22" s="219">
        <v>74.95</v>
      </c>
      <c r="G22" s="142">
        <v>61.95</v>
      </c>
      <c r="H22" s="167">
        <v>0</v>
      </c>
      <c r="I22" s="83">
        <f t="shared" si="0"/>
        <v>0</v>
      </c>
    </row>
    <row r="23" spans="1:9" x14ac:dyDescent="0.3">
      <c r="A23" s="104">
        <v>10</v>
      </c>
      <c r="B23" s="239" t="s">
        <v>365</v>
      </c>
      <c r="C23" s="238" t="s">
        <v>367</v>
      </c>
      <c r="D23" s="104" t="s">
        <v>5</v>
      </c>
      <c r="E23" s="104">
        <v>6</v>
      </c>
      <c r="F23" s="219">
        <v>87.95</v>
      </c>
      <c r="G23" s="142">
        <v>74.95</v>
      </c>
      <c r="H23" s="167">
        <v>0</v>
      </c>
      <c r="I23" s="83">
        <f t="shared" si="0"/>
        <v>0</v>
      </c>
    </row>
    <row r="24" spans="1:9" x14ac:dyDescent="0.3">
      <c r="A24" s="104">
        <v>10</v>
      </c>
      <c r="B24" s="239" t="s">
        <v>241</v>
      </c>
      <c r="C24" s="238" t="s">
        <v>238</v>
      </c>
      <c r="D24" s="104" t="s">
        <v>5</v>
      </c>
      <c r="E24" s="104">
        <v>6</v>
      </c>
      <c r="F24" s="219">
        <v>74.95</v>
      </c>
      <c r="G24" s="142">
        <v>61.95</v>
      </c>
      <c r="H24" s="167">
        <v>0</v>
      </c>
      <c r="I24" s="83">
        <f t="shared" si="0"/>
        <v>0</v>
      </c>
    </row>
    <row r="25" spans="1:9" x14ac:dyDescent="0.3">
      <c r="A25" s="85" t="s">
        <v>147</v>
      </c>
      <c r="B25" s="86"/>
      <c r="C25" s="86"/>
      <c r="D25" s="86"/>
      <c r="E25" s="7"/>
      <c r="F25" s="199"/>
      <c r="G25" s="199"/>
      <c r="H25" s="89" t="s">
        <v>18</v>
      </c>
      <c r="I25" s="83" t="s">
        <v>18</v>
      </c>
    </row>
    <row r="26" spans="1:9" x14ac:dyDescent="0.3">
      <c r="A26" s="8">
        <v>11</v>
      </c>
      <c r="B26" s="9" t="s">
        <v>59</v>
      </c>
      <c r="C26" s="9" t="s">
        <v>62</v>
      </c>
      <c r="D26" s="104" t="s">
        <v>5</v>
      </c>
      <c r="E26" s="104">
        <v>6</v>
      </c>
      <c r="F26" s="219">
        <v>74.95</v>
      </c>
      <c r="G26" s="142">
        <v>61.95</v>
      </c>
      <c r="H26" s="167">
        <v>0</v>
      </c>
      <c r="I26" s="83">
        <f t="shared" si="0"/>
        <v>0</v>
      </c>
    </row>
    <row r="27" spans="1:9" x14ac:dyDescent="0.3">
      <c r="A27" s="8">
        <v>11</v>
      </c>
      <c r="B27" s="218" t="s">
        <v>58</v>
      </c>
      <c r="C27" s="218" t="s">
        <v>61</v>
      </c>
      <c r="D27" s="104" t="s">
        <v>5</v>
      </c>
      <c r="E27" s="104">
        <v>6</v>
      </c>
      <c r="F27" s="219">
        <v>74.95</v>
      </c>
      <c r="G27" s="142">
        <v>61.95</v>
      </c>
      <c r="H27" s="167">
        <v>0</v>
      </c>
      <c r="I27" s="83">
        <f t="shared" si="0"/>
        <v>0</v>
      </c>
    </row>
    <row r="28" spans="1:9" x14ac:dyDescent="0.3">
      <c r="A28" s="8">
        <v>11</v>
      </c>
      <c r="B28" s="9" t="s">
        <v>60</v>
      </c>
      <c r="C28" s="240" t="s">
        <v>259</v>
      </c>
      <c r="D28" s="104" t="s">
        <v>5</v>
      </c>
      <c r="E28" s="104">
        <v>6</v>
      </c>
      <c r="F28" s="219">
        <v>74.95</v>
      </c>
      <c r="G28" s="142">
        <v>61.95</v>
      </c>
      <c r="H28" s="167">
        <v>0</v>
      </c>
      <c r="I28" s="83">
        <f t="shared" si="0"/>
        <v>0</v>
      </c>
    </row>
    <row r="29" spans="1:9" x14ac:dyDescent="0.3">
      <c r="A29" s="85" t="s">
        <v>247</v>
      </c>
      <c r="B29" s="86"/>
      <c r="C29" s="86"/>
      <c r="D29" s="88"/>
      <c r="E29" s="21"/>
      <c r="F29" s="198"/>
      <c r="G29" s="227"/>
      <c r="H29" s="89"/>
      <c r="I29" s="83" t="s">
        <v>18</v>
      </c>
    </row>
    <row r="30" spans="1:9" x14ac:dyDescent="0.3">
      <c r="A30" s="8">
        <v>11</v>
      </c>
      <c r="B30" s="9" t="s">
        <v>205</v>
      </c>
      <c r="C30" s="241" t="s">
        <v>249</v>
      </c>
      <c r="D30" s="104" t="s">
        <v>5</v>
      </c>
      <c r="E30" s="104">
        <v>6</v>
      </c>
      <c r="F30" s="219">
        <v>74.95</v>
      </c>
      <c r="G30" s="142">
        <v>61.95</v>
      </c>
      <c r="H30" s="167">
        <v>0</v>
      </c>
      <c r="I30" s="83">
        <f t="shared" ref="I30" si="2">PRODUCT(H30,G30)</f>
        <v>0</v>
      </c>
    </row>
    <row r="31" spans="1:9" x14ac:dyDescent="0.3">
      <c r="A31" s="8">
        <v>11</v>
      </c>
      <c r="B31" s="9" t="s">
        <v>204</v>
      </c>
      <c r="C31" s="241" t="s">
        <v>248</v>
      </c>
      <c r="D31" s="104" t="s">
        <v>5</v>
      </c>
      <c r="E31" s="104">
        <v>6</v>
      </c>
      <c r="F31" s="219">
        <v>74.95</v>
      </c>
      <c r="G31" s="142">
        <v>61.95</v>
      </c>
      <c r="H31" s="167">
        <v>0</v>
      </c>
      <c r="I31" s="83">
        <f t="shared" si="0"/>
        <v>0</v>
      </c>
    </row>
    <row r="32" spans="1:9" x14ac:dyDescent="0.3">
      <c r="A32" s="8">
        <v>11</v>
      </c>
      <c r="B32" s="9" t="s">
        <v>203</v>
      </c>
      <c r="C32" s="241" t="s">
        <v>248</v>
      </c>
      <c r="D32" s="104" t="s">
        <v>5</v>
      </c>
      <c r="E32" s="104">
        <v>6</v>
      </c>
      <c r="F32" s="219">
        <v>74.95</v>
      </c>
      <c r="G32" s="142">
        <v>61.95</v>
      </c>
      <c r="H32" s="167">
        <v>0</v>
      </c>
      <c r="I32" s="83">
        <f t="shared" ref="I32" si="3">PRODUCT(H32,G32)</f>
        <v>0</v>
      </c>
    </row>
    <row r="33" spans="1:9" x14ac:dyDescent="0.3">
      <c r="A33" s="85" t="s">
        <v>63</v>
      </c>
      <c r="B33" s="86"/>
      <c r="C33" s="86"/>
      <c r="D33" s="88"/>
      <c r="E33" s="21"/>
      <c r="F33" s="195"/>
      <c r="G33" s="227"/>
      <c r="H33" s="89" t="s">
        <v>18</v>
      </c>
      <c r="I33" s="83" t="s">
        <v>18</v>
      </c>
    </row>
    <row r="34" spans="1:9" x14ac:dyDescent="0.3">
      <c r="A34" s="8">
        <v>11</v>
      </c>
      <c r="B34" s="218" t="s">
        <v>64</v>
      </c>
      <c r="C34" s="218" t="s">
        <v>360</v>
      </c>
      <c r="D34" s="104" t="s">
        <v>5</v>
      </c>
      <c r="E34" s="104">
        <v>6</v>
      </c>
      <c r="F34" s="219">
        <v>64.95</v>
      </c>
      <c r="G34" s="142">
        <v>50.95</v>
      </c>
      <c r="H34" s="167">
        <v>0</v>
      </c>
      <c r="I34" s="83">
        <f t="shared" ref="I34:I35" si="4">PRODUCT(H34,G34)</f>
        <v>0</v>
      </c>
    </row>
    <row r="35" spans="1:9" x14ac:dyDescent="0.3">
      <c r="A35" s="8">
        <v>11</v>
      </c>
      <c r="B35" s="218" t="s">
        <v>65</v>
      </c>
      <c r="C35" s="218" t="s">
        <v>361</v>
      </c>
      <c r="D35" s="104" t="s">
        <v>5</v>
      </c>
      <c r="E35" s="104">
        <v>6</v>
      </c>
      <c r="F35" s="219">
        <v>64.95</v>
      </c>
      <c r="G35" s="142">
        <v>50.95</v>
      </c>
      <c r="H35" s="167">
        <v>0</v>
      </c>
      <c r="I35" s="83">
        <f t="shared" si="4"/>
        <v>0</v>
      </c>
    </row>
    <row r="36" spans="1:9" x14ac:dyDescent="0.3">
      <c r="A36" s="85" t="s">
        <v>271</v>
      </c>
      <c r="B36" s="86"/>
      <c r="C36" s="86"/>
      <c r="D36" s="88"/>
      <c r="E36" s="21"/>
      <c r="F36" s="195"/>
      <c r="G36" s="195"/>
      <c r="H36" s="89"/>
      <c r="I36" s="83" t="s">
        <v>18</v>
      </c>
    </row>
    <row r="37" spans="1:9" x14ac:dyDescent="0.3">
      <c r="A37" s="104">
        <v>9</v>
      </c>
      <c r="B37" s="9" t="s">
        <v>42</v>
      </c>
      <c r="C37" s="9" t="s">
        <v>593</v>
      </c>
      <c r="D37" s="8" t="s">
        <v>41</v>
      </c>
      <c r="E37" s="8">
        <v>1</v>
      </c>
      <c r="F37" s="219">
        <v>24.95</v>
      </c>
      <c r="G37" s="140">
        <v>16.95</v>
      </c>
      <c r="H37" s="171">
        <v>0</v>
      </c>
      <c r="I37" s="83">
        <f t="shared" ref="I37:I38" si="5">PRODUCT(H37,G37)</f>
        <v>0</v>
      </c>
    </row>
    <row r="38" spans="1:9" x14ac:dyDescent="0.3">
      <c r="A38" s="104">
        <v>9</v>
      </c>
      <c r="B38" s="9" t="s">
        <v>254</v>
      </c>
      <c r="C38" s="9" t="s">
        <v>594</v>
      </c>
      <c r="D38" s="8" t="s">
        <v>41</v>
      </c>
      <c r="E38" s="8">
        <v>1</v>
      </c>
      <c r="F38" s="219">
        <v>24.95</v>
      </c>
      <c r="G38" s="140">
        <v>16.95</v>
      </c>
      <c r="H38" s="171">
        <v>0</v>
      </c>
      <c r="I38" s="83">
        <f t="shared" si="5"/>
        <v>0</v>
      </c>
    </row>
    <row r="39" spans="1:9" x14ac:dyDescent="0.3">
      <c r="A39" s="104">
        <v>9</v>
      </c>
      <c r="B39" s="9" t="s">
        <v>597</v>
      </c>
      <c r="C39" s="9" t="s">
        <v>598</v>
      </c>
      <c r="D39" s="8" t="s">
        <v>41</v>
      </c>
      <c r="E39" s="8">
        <v>1</v>
      </c>
      <c r="F39" s="234">
        <v>166.85</v>
      </c>
      <c r="G39" s="235">
        <v>132.85</v>
      </c>
      <c r="H39" s="167">
        <v>0</v>
      </c>
      <c r="I39" s="83">
        <f t="shared" si="0"/>
        <v>0</v>
      </c>
    </row>
    <row r="40" spans="1:9" x14ac:dyDescent="0.3">
      <c r="A40" s="104">
        <v>9</v>
      </c>
      <c r="B40" s="132" t="s">
        <v>599</v>
      </c>
      <c r="C40" s="9" t="s">
        <v>600</v>
      </c>
      <c r="D40" s="8" t="s">
        <v>41</v>
      </c>
      <c r="E40" s="8">
        <v>1</v>
      </c>
      <c r="F40" s="234">
        <v>166.85</v>
      </c>
      <c r="G40" s="235">
        <v>132.85</v>
      </c>
      <c r="H40" s="167">
        <v>0</v>
      </c>
      <c r="I40" s="83">
        <f t="shared" ref="I40" si="6">PRODUCT(H40,G40)</f>
        <v>0</v>
      </c>
    </row>
    <row r="41" spans="1:9" ht="15" thickBot="1" x14ac:dyDescent="0.35">
      <c r="A41" s="97"/>
      <c r="B41" s="97"/>
      <c r="C41" s="97"/>
      <c r="D41" s="97"/>
      <c r="E41" s="97"/>
      <c r="F41" s="97"/>
      <c r="G41" s="97"/>
      <c r="H41" s="110"/>
      <c r="I41" s="111"/>
    </row>
    <row r="42" spans="1:9" ht="15" thickBot="1" x14ac:dyDescent="0.35">
      <c r="A42" s="97"/>
      <c r="B42" s="97"/>
      <c r="C42" s="100">
        <f>Totals!$B$6</f>
        <v>0</v>
      </c>
      <c r="D42" s="97"/>
      <c r="E42" s="97"/>
      <c r="F42" s="97"/>
      <c r="G42" s="101" t="s">
        <v>370</v>
      </c>
      <c r="H42" s="102">
        <f>SUM(H4:H40)</f>
        <v>0</v>
      </c>
      <c r="I42" s="112">
        <f>SUM(I4:I40)</f>
        <v>0</v>
      </c>
    </row>
    <row r="43" spans="1:9" x14ac:dyDescent="0.3">
      <c r="A43" s="97"/>
      <c r="B43" s="97"/>
      <c r="C43" s="100">
        <f>Totals!$B$14</f>
        <v>0</v>
      </c>
      <c r="D43" s="97"/>
      <c r="E43" s="97"/>
      <c r="F43" s="97"/>
      <c r="G43" s="97"/>
      <c r="H43" s="97"/>
      <c r="I43" s="113"/>
    </row>
    <row r="44" spans="1:9" x14ac:dyDescent="0.3">
      <c r="I44" s="65"/>
    </row>
  </sheetData>
  <sheetProtection algorithmName="SHA-512" hashValue="8RbwPbic/SGwXrPRVjw9uxgzBSspVBo9QhVukR/+VpJgPBeBJqWra9QzU2DwVAnNH2eCCDr0ENiTNonIVCDEwA==" saltValue="4aofQ1GR2X3aHY9UF8lhVQ==" spinCount="100000" sheet="1" objects="1" scenarios="1"/>
  <pageMargins left="0.25" right="0.25" top="0.75" bottom="0.75" header="0.3" footer="0.3"/>
  <pageSetup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EFFCB-3C36-4929-A3C4-180BABF1CDF0}">
  <sheetPr>
    <pageSetUpPr fitToPage="1"/>
  </sheetPr>
  <dimension ref="A1:J56"/>
  <sheetViews>
    <sheetView zoomScaleNormal="100" workbookViewId="0">
      <selection activeCell="L42" sqref="L42"/>
    </sheetView>
  </sheetViews>
  <sheetFormatPr defaultRowHeight="14.4" x14ac:dyDescent="0.3"/>
  <cols>
    <col min="1" max="1" width="4.109375" customWidth="1"/>
    <col min="2" max="2" width="10.88671875" customWidth="1"/>
    <col min="3" max="3" width="36.88671875" bestFit="1" customWidth="1"/>
    <col min="4" max="5" width="4.6640625" customWidth="1"/>
    <col min="7" max="7" width="10.109375" bestFit="1" customWidth="1"/>
    <col min="8" max="8" width="10" bestFit="1" customWidth="1"/>
    <col min="9" max="9" width="10.6640625" customWidth="1"/>
  </cols>
  <sheetData>
    <row r="1" spans="1:10" x14ac:dyDescent="0.3">
      <c r="A1" s="35" t="s">
        <v>0</v>
      </c>
      <c r="B1" s="36" t="s">
        <v>1</v>
      </c>
      <c r="C1" s="36" t="s">
        <v>2</v>
      </c>
      <c r="D1" s="37" t="s">
        <v>3</v>
      </c>
      <c r="E1" s="37" t="s">
        <v>17</v>
      </c>
      <c r="F1" s="37" t="s">
        <v>340</v>
      </c>
      <c r="G1" s="76" t="s">
        <v>692</v>
      </c>
      <c r="H1" s="39" t="s">
        <v>369</v>
      </c>
      <c r="I1" s="39" t="s">
        <v>370</v>
      </c>
    </row>
    <row r="2" spans="1:10" x14ac:dyDescent="0.3">
      <c r="A2" s="3" t="s">
        <v>273</v>
      </c>
      <c r="B2" s="4"/>
      <c r="C2" s="4"/>
      <c r="D2" s="4"/>
      <c r="E2" s="4"/>
      <c r="F2" s="4"/>
      <c r="G2" s="5"/>
      <c r="H2" s="13"/>
      <c r="I2" s="13"/>
    </row>
    <row r="3" spans="1:10" x14ac:dyDescent="0.3">
      <c r="A3" s="6" t="s">
        <v>251</v>
      </c>
      <c r="B3" s="17"/>
      <c r="C3" s="17"/>
      <c r="D3" s="18"/>
      <c r="E3" s="19"/>
      <c r="F3" s="19"/>
      <c r="G3" s="78"/>
      <c r="H3" s="13"/>
      <c r="I3" s="13"/>
    </row>
    <row r="4" spans="1:10" x14ac:dyDescent="0.3">
      <c r="A4" s="8">
        <v>12</v>
      </c>
      <c r="B4" s="9" t="s">
        <v>181</v>
      </c>
      <c r="C4" s="9" t="s">
        <v>89</v>
      </c>
      <c r="D4" s="8" t="s">
        <v>5</v>
      </c>
      <c r="E4" s="8">
        <v>10</v>
      </c>
      <c r="F4" s="219">
        <v>69.95</v>
      </c>
      <c r="G4" s="142">
        <v>55.95</v>
      </c>
      <c r="H4" s="171">
        <v>0</v>
      </c>
      <c r="I4" s="83">
        <f t="shared" ref="I4:I45" si="0">PRODUCT(H4,G4)</f>
        <v>0</v>
      </c>
      <c r="J4" s="33"/>
    </row>
    <row r="5" spans="1:10" ht="27.6" x14ac:dyDescent="0.3">
      <c r="A5" s="8">
        <v>12</v>
      </c>
      <c r="B5" s="9" t="s">
        <v>182</v>
      </c>
      <c r="C5" s="131" t="s">
        <v>604</v>
      </c>
      <c r="D5" s="8" t="s">
        <v>5</v>
      </c>
      <c r="E5" s="8">
        <v>10</v>
      </c>
      <c r="F5" s="219">
        <v>77.95</v>
      </c>
      <c r="G5" s="142">
        <v>60.95</v>
      </c>
      <c r="H5" s="171">
        <v>0</v>
      </c>
      <c r="I5" s="83">
        <f t="shared" si="0"/>
        <v>0</v>
      </c>
      <c r="J5" s="33"/>
    </row>
    <row r="6" spans="1:10" ht="27.6" x14ac:dyDescent="0.3">
      <c r="A6" s="8">
        <v>12</v>
      </c>
      <c r="B6" s="9" t="s">
        <v>420</v>
      </c>
      <c r="C6" s="131" t="s">
        <v>605</v>
      </c>
      <c r="D6" s="8" t="s">
        <v>5</v>
      </c>
      <c r="E6" s="8">
        <v>6</v>
      </c>
      <c r="F6" s="219">
        <v>108.95</v>
      </c>
      <c r="G6" s="142">
        <v>95.95</v>
      </c>
      <c r="H6" s="171">
        <v>0</v>
      </c>
      <c r="I6" s="83">
        <f t="shared" ref="I6" si="1">PRODUCT(H6,G6)</f>
        <v>0</v>
      </c>
      <c r="J6" s="33"/>
    </row>
    <row r="7" spans="1:10" ht="27.6" x14ac:dyDescent="0.3">
      <c r="A7" s="8">
        <v>12</v>
      </c>
      <c r="B7" s="9" t="s">
        <v>183</v>
      </c>
      <c r="C7" s="131" t="s">
        <v>606</v>
      </c>
      <c r="D7" s="8" t="s">
        <v>5</v>
      </c>
      <c r="E7" s="8">
        <v>6</v>
      </c>
      <c r="F7" s="219">
        <v>108.95</v>
      </c>
      <c r="G7" s="142">
        <v>95.95</v>
      </c>
      <c r="H7" s="171">
        <v>0</v>
      </c>
      <c r="I7" s="83">
        <f t="shared" si="0"/>
        <v>0</v>
      </c>
      <c r="J7" s="33"/>
    </row>
    <row r="8" spans="1:10" x14ac:dyDescent="0.3">
      <c r="A8" s="8">
        <v>12</v>
      </c>
      <c r="B8" s="160" t="s">
        <v>166</v>
      </c>
      <c r="C8" s="9" t="s">
        <v>607</v>
      </c>
      <c r="D8" s="8" t="s">
        <v>5</v>
      </c>
      <c r="E8" s="8">
        <v>10</v>
      </c>
      <c r="F8" s="219">
        <v>66.95</v>
      </c>
      <c r="G8" s="142">
        <v>53.95</v>
      </c>
      <c r="H8" s="171">
        <v>0</v>
      </c>
      <c r="I8" s="83">
        <f t="shared" si="0"/>
        <v>0</v>
      </c>
      <c r="J8" s="33"/>
    </row>
    <row r="9" spans="1:10" x14ac:dyDescent="0.3">
      <c r="A9" s="8">
        <v>12</v>
      </c>
      <c r="B9" s="160" t="s">
        <v>167</v>
      </c>
      <c r="C9" s="9" t="s">
        <v>608</v>
      </c>
      <c r="D9" s="8" t="s">
        <v>5</v>
      </c>
      <c r="E9" s="8">
        <v>6</v>
      </c>
      <c r="F9" s="219">
        <v>98.95</v>
      </c>
      <c r="G9" s="142">
        <v>85.95</v>
      </c>
      <c r="H9" s="171">
        <v>0</v>
      </c>
      <c r="I9" s="83">
        <f t="shared" si="0"/>
        <v>0</v>
      </c>
      <c r="J9" s="33"/>
    </row>
    <row r="10" spans="1:10" x14ac:dyDescent="0.3">
      <c r="A10" s="8">
        <v>12</v>
      </c>
      <c r="B10" s="9" t="s">
        <v>184</v>
      </c>
      <c r="C10" s="242" t="s">
        <v>362</v>
      </c>
      <c r="D10" s="8" t="s">
        <v>5</v>
      </c>
      <c r="E10" s="8">
        <v>10</v>
      </c>
      <c r="F10" s="219">
        <v>43.95</v>
      </c>
      <c r="G10" s="142">
        <v>30.95</v>
      </c>
      <c r="H10" s="171">
        <v>0</v>
      </c>
      <c r="I10" s="83">
        <f t="shared" si="0"/>
        <v>0</v>
      </c>
      <c r="J10" s="33"/>
    </row>
    <row r="11" spans="1:10" ht="27.6" x14ac:dyDescent="0.3">
      <c r="A11" s="8">
        <v>12</v>
      </c>
      <c r="B11" s="9" t="s">
        <v>185</v>
      </c>
      <c r="C11" s="131" t="s">
        <v>363</v>
      </c>
      <c r="D11" s="8" t="s">
        <v>5</v>
      </c>
      <c r="E11" s="8">
        <v>6</v>
      </c>
      <c r="F11" s="219">
        <v>50.95</v>
      </c>
      <c r="G11" s="142">
        <v>37.950000000000003</v>
      </c>
      <c r="H11" s="171">
        <v>0</v>
      </c>
      <c r="I11" s="83">
        <f t="shared" ref="I11" si="2">PRODUCT(H11,G11)</f>
        <v>0</v>
      </c>
      <c r="J11" s="33"/>
    </row>
    <row r="12" spans="1:10" ht="27.6" x14ac:dyDescent="0.3">
      <c r="A12" s="8">
        <v>12</v>
      </c>
      <c r="B12" s="9" t="s">
        <v>609</v>
      </c>
      <c r="C12" s="131" t="s">
        <v>610</v>
      </c>
      <c r="D12" s="8" t="s">
        <v>5</v>
      </c>
      <c r="E12" s="8">
        <v>10</v>
      </c>
      <c r="F12" s="219">
        <v>35.950000000000003</v>
      </c>
      <c r="G12" s="142">
        <v>22.95</v>
      </c>
      <c r="H12" s="171">
        <v>0</v>
      </c>
      <c r="I12" s="83">
        <f t="shared" ref="I12:I13" si="3">PRODUCT(H12,G12)</f>
        <v>0</v>
      </c>
      <c r="J12" s="33"/>
    </row>
    <row r="13" spans="1:10" ht="27.6" x14ac:dyDescent="0.3">
      <c r="A13" s="8">
        <v>12</v>
      </c>
      <c r="B13" s="9" t="s">
        <v>575</v>
      </c>
      <c r="C13" s="131" t="s">
        <v>611</v>
      </c>
      <c r="D13" s="8" t="s">
        <v>5</v>
      </c>
      <c r="E13" s="8">
        <v>10</v>
      </c>
      <c r="F13" s="219">
        <v>67.95</v>
      </c>
      <c r="G13" s="142">
        <v>54.95</v>
      </c>
      <c r="H13" s="171">
        <v>0</v>
      </c>
      <c r="I13" s="83">
        <f t="shared" si="3"/>
        <v>0</v>
      </c>
      <c r="J13" s="33"/>
    </row>
    <row r="14" spans="1:10" ht="27.6" x14ac:dyDescent="0.3">
      <c r="A14" s="8">
        <v>12</v>
      </c>
      <c r="B14" s="9" t="s">
        <v>612</v>
      </c>
      <c r="C14" s="131" t="s">
        <v>613</v>
      </c>
      <c r="D14" s="8" t="s">
        <v>5</v>
      </c>
      <c r="E14" s="8">
        <v>10</v>
      </c>
      <c r="F14" s="219">
        <v>75.95</v>
      </c>
      <c r="G14" s="142">
        <v>62.95</v>
      </c>
      <c r="H14" s="171">
        <v>0</v>
      </c>
      <c r="I14" s="83">
        <f t="shared" si="0"/>
        <v>0</v>
      </c>
      <c r="J14" s="33"/>
    </row>
    <row r="15" spans="1:10" x14ac:dyDescent="0.3">
      <c r="A15" s="85" t="s">
        <v>66</v>
      </c>
      <c r="B15" s="86"/>
      <c r="C15" s="86"/>
      <c r="D15" s="86"/>
      <c r="E15" s="7"/>
      <c r="F15" s="199"/>
      <c r="G15" s="199"/>
      <c r="H15" s="82" t="s">
        <v>18</v>
      </c>
      <c r="I15" s="83" t="s">
        <v>18</v>
      </c>
      <c r="J15" s="33"/>
    </row>
    <row r="16" spans="1:10" x14ac:dyDescent="0.3">
      <c r="A16" s="85" t="s">
        <v>313</v>
      </c>
      <c r="B16" s="114"/>
      <c r="C16" s="114"/>
      <c r="D16" s="86"/>
      <c r="E16" s="7"/>
      <c r="F16" s="199"/>
      <c r="G16" s="199"/>
      <c r="H16" s="82" t="s">
        <v>18</v>
      </c>
      <c r="I16" s="83" t="s">
        <v>18</v>
      </c>
      <c r="J16" s="33"/>
    </row>
    <row r="17" spans="1:10" x14ac:dyDescent="0.3">
      <c r="A17" s="8">
        <v>13</v>
      </c>
      <c r="B17" s="9" t="s">
        <v>314</v>
      </c>
      <c r="C17" s="9" t="s">
        <v>559</v>
      </c>
      <c r="D17" s="8" t="s">
        <v>5</v>
      </c>
      <c r="E17" s="8">
        <v>10</v>
      </c>
      <c r="F17" s="219">
        <v>60.95</v>
      </c>
      <c r="G17" s="142">
        <v>49.95</v>
      </c>
      <c r="H17" s="171">
        <v>0</v>
      </c>
      <c r="I17" s="83">
        <f t="shared" ref="I17:I18" si="4">PRODUCT(H17,G17)</f>
        <v>0</v>
      </c>
      <c r="J17" s="33"/>
    </row>
    <row r="18" spans="1:10" x14ac:dyDescent="0.3">
      <c r="A18" s="8">
        <v>13</v>
      </c>
      <c r="B18" s="9" t="s">
        <v>505</v>
      </c>
      <c r="C18" s="9" t="s">
        <v>558</v>
      </c>
      <c r="D18" s="8" t="s">
        <v>5</v>
      </c>
      <c r="E18" s="8">
        <v>10</v>
      </c>
      <c r="F18" s="219">
        <v>61.95</v>
      </c>
      <c r="G18" s="142">
        <v>50.95</v>
      </c>
      <c r="H18" s="171">
        <v>0</v>
      </c>
      <c r="I18" s="83">
        <f t="shared" si="4"/>
        <v>0</v>
      </c>
      <c r="J18" s="33"/>
    </row>
    <row r="19" spans="1:10" x14ac:dyDescent="0.3">
      <c r="A19" s="85" t="s">
        <v>86</v>
      </c>
      <c r="B19" s="114"/>
      <c r="C19" s="114"/>
      <c r="D19" s="87"/>
      <c r="E19" s="19"/>
      <c r="F19" s="2"/>
      <c r="G19" s="182"/>
      <c r="H19" s="82" t="s">
        <v>18</v>
      </c>
      <c r="I19" s="83" t="s">
        <v>18</v>
      </c>
      <c r="J19" s="33"/>
    </row>
    <row r="20" spans="1:10" ht="25.8" x14ac:dyDescent="0.3">
      <c r="A20" s="8">
        <v>13</v>
      </c>
      <c r="B20" s="9" t="s">
        <v>87</v>
      </c>
      <c r="C20" s="131" t="s">
        <v>614</v>
      </c>
      <c r="D20" s="8" t="s">
        <v>5</v>
      </c>
      <c r="E20" s="8">
        <v>10</v>
      </c>
      <c r="F20" s="219">
        <v>65.95</v>
      </c>
      <c r="G20" s="142">
        <v>54.95</v>
      </c>
      <c r="H20" s="171">
        <v>0</v>
      </c>
      <c r="I20" s="83">
        <f t="shared" ref="I20:I21" si="5">PRODUCT(H20,G20)</f>
        <v>0</v>
      </c>
      <c r="J20" s="33"/>
    </row>
    <row r="21" spans="1:10" ht="25.8" x14ac:dyDescent="0.3">
      <c r="A21" s="8">
        <v>13</v>
      </c>
      <c r="B21" s="9" t="s">
        <v>88</v>
      </c>
      <c r="C21" s="131" t="s">
        <v>615</v>
      </c>
      <c r="D21" s="8" t="s">
        <v>5</v>
      </c>
      <c r="E21" s="8">
        <v>6</v>
      </c>
      <c r="F21" s="219">
        <v>79.95</v>
      </c>
      <c r="G21" s="142">
        <v>68.95</v>
      </c>
      <c r="H21" s="171">
        <v>0</v>
      </c>
      <c r="I21" s="83">
        <f t="shared" si="5"/>
        <v>0</v>
      </c>
      <c r="J21" s="33"/>
    </row>
    <row r="22" spans="1:10" x14ac:dyDescent="0.3">
      <c r="A22" s="85" t="s">
        <v>67</v>
      </c>
      <c r="B22" s="114"/>
      <c r="C22" s="114"/>
      <c r="D22" s="87"/>
      <c r="E22" s="19"/>
      <c r="F22" s="2"/>
      <c r="G22" s="2"/>
      <c r="H22" s="82" t="s">
        <v>18</v>
      </c>
      <c r="I22" s="83" t="s">
        <v>18</v>
      </c>
      <c r="J22" s="33"/>
    </row>
    <row r="23" spans="1:10" x14ac:dyDescent="0.3">
      <c r="A23" s="8">
        <v>13</v>
      </c>
      <c r="B23" s="9" t="s">
        <v>68</v>
      </c>
      <c r="C23" s="9" t="s">
        <v>75</v>
      </c>
      <c r="D23" s="8" t="s">
        <v>41</v>
      </c>
      <c r="E23" s="8">
        <v>60</v>
      </c>
      <c r="F23" s="219">
        <v>8.9499999999999993</v>
      </c>
      <c r="G23" s="142">
        <v>5</v>
      </c>
      <c r="H23" s="171">
        <v>0</v>
      </c>
      <c r="I23" s="83">
        <f t="shared" ref="I23:I25" si="6">PRODUCT(H23,G23)</f>
        <v>0</v>
      </c>
      <c r="J23" s="33"/>
    </row>
    <row r="24" spans="1:10" ht="27.6" x14ac:dyDescent="0.3">
      <c r="A24" s="8">
        <v>13</v>
      </c>
      <c r="B24" s="9" t="s">
        <v>69</v>
      </c>
      <c r="C24" s="131" t="s">
        <v>76</v>
      </c>
      <c r="D24" s="8" t="s">
        <v>41</v>
      </c>
      <c r="E24" s="8">
        <v>20</v>
      </c>
      <c r="F24" s="219">
        <v>10.95</v>
      </c>
      <c r="G24" s="142">
        <v>6</v>
      </c>
      <c r="H24" s="171">
        <v>0</v>
      </c>
      <c r="I24" s="83">
        <f t="shared" si="6"/>
        <v>0</v>
      </c>
      <c r="J24" s="33"/>
    </row>
    <row r="25" spans="1:10" ht="27.6" x14ac:dyDescent="0.3">
      <c r="A25" s="8">
        <v>13</v>
      </c>
      <c r="B25" s="9" t="s">
        <v>70</v>
      </c>
      <c r="C25" s="131" t="s">
        <v>77</v>
      </c>
      <c r="D25" s="8" t="s">
        <v>41</v>
      </c>
      <c r="E25" s="8">
        <v>6</v>
      </c>
      <c r="F25" s="219">
        <v>15.95</v>
      </c>
      <c r="G25" s="142">
        <v>8.25</v>
      </c>
      <c r="H25" s="171">
        <v>0</v>
      </c>
      <c r="I25" s="83">
        <f t="shared" si="6"/>
        <v>0</v>
      </c>
      <c r="J25" s="33"/>
    </row>
    <row r="26" spans="1:10" x14ac:dyDescent="0.3">
      <c r="A26" s="85" t="s">
        <v>71</v>
      </c>
      <c r="B26" s="114"/>
      <c r="C26" s="114"/>
      <c r="D26" s="87"/>
      <c r="E26" s="19"/>
      <c r="F26" s="2"/>
      <c r="G26" s="182"/>
      <c r="H26" s="82"/>
      <c r="I26" s="83" t="s">
        <v>18</v>
      </c>
      <c r="J26" s="33"/>
    </row>
    <row r="27" spans="1:10" ht="27.6" x14ac:dyDescent="0.3">
      <c r="A27" s="243">
        <v>13</v>
      </c>
      <c r="B27" s="250" t="s">
        <v>72</v>
      </c>
      <c r="C27" s="251" t="s">
        <v>78</v>
      </c>
      <c r="D27" s="243" t="s">
        <v>41</v>
      </c>
      <c r="E27" s="243">
        <v>40</v>
      </c>
      <c r="F27" s="244">
        <v>13.95</v>
      </c>
      <c r="G27" s="142">
        <v>7.75</v>
      </c>
      <c r="H27" s="245">
        <v>0</v>
      </c>
      <c r="I27" s="246">
        <f t="shared" ref="I27" si="7">PRODUCT(H27,G27)</f>
        <v>0</v>
      </c>
      <c r="J27" s="33"/>
    </row>
    <row r="28" spans="1:10" x14ac:dyDescent="0.3">
      <c r="A28" s="85" t="s">
        <v>616</v>
      </c>
      <c r="B28" s="114"/>
      <c r="C28" s="114"/>
      <c r="D28" s="87"/>
      <c r="E28" s="19"/>
      <c r="F28" s="2"/>
      <c r="G28" s="182"/>
      <c r="H28" s="82"/>
      <c r="I28" s="83" t="s">
        <v>18</v>
      </c>
      <c r="J28" s="33"/>
    </row>
    <row r="29" spans="1:10" x14ac:dyDescent="0.3">
      <c r="A29" s="104">
        <v>13</v>
      </c>
      <c r="B29" s="218" t="s">
        <v>617</v>
      </c>
      <c r="C29" s="252" t="s">
        <v>618</v>
      </c>
      <c r="D29" s="104" t="s">
        <v>5</v>
      </c>
      <c r="E29" s="104">
        <v>10</v>
      </c>
      <c r="F29" s="247">
        <v>62.95</v>
      </c>
      <c r="G29" s="142">
        <v>50.95</v>
      </c>
      <c r="H29" s="248">
        <v>0</v>
      </c>
      <c r="I29" s="249">
        <f t="shared" ref="I29:I30" si="8">PRODUCT(H29,G29)</f>
        <v>0</v>
      </c>
      <c r="J29" s="33"/>
    </row>
    <row r="30" spans="1:10" x14ac:dyDescent="0.3">
      <c r="A30" s="8">
        <v>13</v>
      </c>
      <c r="B30" s="9" t="s">
        <v>619</v>
      </c>
      <c r="C30" s="130" t="s">
        <v>620</v>
      </c>
      <c r="D30" s="8" t="s">
        <v>5</v>
      </c>
      <c r="E30" s="8">
        <v>6</v>
      </c>
      <c r="F30" s="219">
        <v>71.95</v>
      </c>
      <c r="G30" s="142">
        <v>60.95</v>
      </c>
      <c r="H30" s="171">
        <v>0</v>
      </c>
      <c r="I30" s="83">
        <f t="shared" si="8"/>
        <v>0</v>
      </c>
      <c r="J30" s="33"/>
    </row>
    <row r="31" spans="1:10" x14ac:dyDescent="0.3">
      <c r="A31" s="85" t="s">
        <v>81</v>
      </c>
      <c r="B31" s="114"/>
      <c r="C31" s="114"/>
      <c r="D31" s="87"/>
      <c r="E31" s="19"/>
      <c r="F31" s="2"/>
      <c r="G31" s="182"/>
      <c r="H31" s="82" t="s">
        <v>18</v>
      </c>
      <c r="I31" s="83" t="s">
        <v>18</v>
      </c>
      <c r="J31" s="33"/>
    </row>
    <row r="32" spans="1:10" x14ac:dyDescent="0.3">
      <c r="A32" s="8">
        <v>13</v>
      </c>
      <c r="B32" s="9" t="s">
        <v>82</v>
      </c>
      <c r="C32" s="9" t="s">
        <v>84</v>
      </c>
      <c r="D32" s="8" t="s">
        <v>5</v>
      </c>
      <c r="E32" s="8">
        <v>10</v>
      </c>
      <c r="F32" s="219">
        <v>71.95</v>
      </c>
      <c r="G32" s="142">
        <v>60.95</v>
      </c>
      <c r="H32" s="171">
        <v>0</v>
      </c>
      <c r="I32" s="83">
        <f t="shared" ref="I32:I33" si="9">PRODUCT(H32,G32)</f>
        <v>0</v>
      </c>
      <c r="J32" s="33"/>
    </row>
    <row r="33" spans="1:10" x14ac:dyDescent="0.3">
      <c r="A33" s="8">
        <v>13</v>
      </c>
      <c r="B33" s="9" t="s">
        <v>83</v>
      </c>
      <c r="C33" s="9" t="s">
        <v>85</v>
      </c>
      <c r="D33" s="8" t="s">
        <v>5</v>
      </c>
      <c r="E33" s="8">
        <v>6</v>
      </c>
      <c r="F33" s="219">
        <v>79.95</v>
      </c>
      <c r="G33" s="142">
        <v>68.95</v>
      </c>
      <c r="H33" s="171">
        <v>0</v>
      </c>
      <c r="I33" s="83">
        <f t="shared" si="9"/>
        <v>0</v>
      </c>
      <c r="J33" s="33"/>
    </row>
    <row r="34" spans="1:10" x14ac:dyDescent="0.3">
      <c r="A34" s="85" t="s">
        <v>287</v>
      </c>
      <c r="B34" s="114"/>
      <c r="C34" s="114"/>
      <c r="D34" s="86"/>
      <c r="E34" s="7"/>
      <c r="F34" s="199"/>
      <c r="G34" s="272"/>
      <c r="H34" s="82" t="s">
        <v>18</v>
      </c>
      <c r="I34" s="83" t="s">
        <v>18</v>
      </c>
      <c r="J34" s="33"/>
    </row>
    <row r="35" spans="1:10" x14ac:dyDescent="0.3">
      <c r="A35" s="8">
        <v>13</v>
      </c>
      <c r="B35" s="9" t="s">
        <v>209</v>
      </c>
      <c r="C35" s="9" t="s">
        <v>220</v>
      </c>
      <c r="D35" s="8" t="s">
        <v>41</v>
      </c>
      <c r="E35" s="8">
        <v>6</v>
      </c>
      <c r="F35" s="219">
        <v>6.95</v>
      </c>
      <c r="G35" s="142">
        <v>4</v>
      </c>
      <c r="H35" s="171">
        <v>0</v>
      </c>
      <c r="I35" s="83">
        <f t="shared" ref="I35:I36" si="10">PRODUCT(H35,G35)</f>
        <v>0</v>
      </c>
      <c r="J35" s="33"/>
    </row>
    <row r="36" spans="1:10" x14ac:dyDescent="0.3">
      <c r="A36" s="8">
        <v>13</v>
      </c>
      <c r="B36" s="9" t="s">
        <v>210</v>
      </c>
      <c r="C36" s="9" t="s">
        <v>221</v>
      </c>
      <c r="D36" s="8" t="s">
        <v>41</v>
      </c>
      <c r="E36" s="8">
        <v>6</v>
      </c>
      <c r="F36" s="219">
        <v>10.95</v>
      </c>
      <c r="G36" s="142">
        <v>6</v>
      </c>
      <c r="H36" s="171">
        <v>0</v>
      </c>
      <c r="I36" s="83">
        <f t="shared" si="10"/>
        <v>0</v>
      </c>
      <c r="J36" s="33"/>
    </row>
    <row r="37" spans="1:10" x14ac:dyDescent="0.3">
      <c r="A37" s="85" t="s">
        <v>73</v>
      </c>
      <c r="B37" s="114"/>
      <c r="C37" s="114"/>
      <c r="D37" s="87"/>
      <c r="E37" s="19"/>
      <c r="F37" s="2"/>
      <c r="G37" s="182"/>
      <c r="H37" s="82" t="s">
        <v>18</v>
      </c>
      <c r="I37" s="83" t="s">
        <v>18</v>
      </c>
      <c r="J37" s="33"/>
    </row>
    <row r="38" spans="1:10" x14ac:dyDescent="0.3">
      <c r="A38" s="8">
        <v>13</v>
      </c>
      <c r="B38" s="9" t="s">
        <v>74</v>
      </c>
      <c r="C38" s="9" t="s">
        <v>79</v>
      </c>
      <c r="D38" s="8" t="s">
        <v>5</v>
      </c>
      <c r="E38" s="8">
        <v>10</v>
      </c>
      <c r="F38" s="219">
        <v>35.950000000000003</v>
      </c>
      <c r="G38" s="142">
        <v>24.95</v>
      </c>
      <c r="H38" s="171">
        <v>0</v>
      </c>
      <c r="I38" s="83">
        <f t="shared" ref="I38:I39" si="11">PRODUCT(H38,G38)</f>
        <v>0</v>
      </c>
      <c r="J38" s="33"/>
    </row>
    <row r="39" spans="1:10" x14ac:dyDescent="0.3">
      <c r="A39" s="8">
        <v>13</v>
      </c>
      <c r="B39" s="9" t="s">
        <v>80</v>
      </c>
      <c r="C39" s="9" t="s">
        <v>195</v>
      </c>
      <c r="D39" s="8" t="s">
        <v>5</v>
      </c>
      <c r="E39" s="8">
        <v>6</v>
      </c>
      <c r="F39" s="219">
        <v>41.95</v>
      </c>
      <c r="G39" s="142">
        <v>30.95</v>
      </c>
      <c r="H39" s="171">
        <v>0</v>
      </c>
      <c r="I39" s="83">
        <f t="shared" si="11"/>
        <v>0</v>
      </c>
      <c r="J39" s="33"/>
    </row>
    <row r="40" spans="1:10" x14ac:dyDescent="0.3">
      <c r="A40" s="85" t="s">
        <v>286</v>
      </c>
      <c r="B40" s="114"/>
      <c r="C40" s="114"/>
      <c r="D40" s="87"/>
      <c r="E40" s="19"/>
      <c r="F40" s="2"/>
      <c r="G40" s="182"/>
      <c r="H40" s="82" t="s">
        <v>18</v>
      </c>
      <c r="I40" s="83" t="s">
        <v>18</v>
      </c>
      <c r="J40" s="33"/>
    </row>
    <row r="41" spans="1:10" x14ac:dyDescent="0.3">
      <c r="A41" s="8">
        <v>14</v>
      </c>
      <c r="B41" s="10" t="s">
        <v>206</v>
      </c>
      <c r="C41" s="10" t="s">
        <v>219</v>
      </c>
      <c r="D41" s="8" t="s">
        <v>41</v>
      </c>
      <c r="E41" s="2">
        <v>12</v>
      </c>
      <c r="F41" s="219">
        <v>5.95</v>
      </c>
      <c r="G41" s="142">
        <v>3.5</v>
      </c>
      <c r="H41" s="171">
        <v>0</v>
      </c>
      <c r="I41" s="83">
        <f t="shared" si="0"/>
        <v>0</v>
      </c>
      <c r="J41" s="33"/>
    </row>
    <row r="42" spans="1:10" x14ac:dyDescent="0.3">
      <c r="A42" s="8">
        <v>14</v>
      </c>
      <c r="B42" s="9" t="s">
        <v>207</v>
      </c>
      <c r="C42" s="9" t="s">
        <v>284</v>
      </c>
      <c r="D42" s="8" t="s">
        <v>41</v>
      </c>
      <c r="E42" s="8">
        <v>6</v>
      </c>
      <c r="F42" s="219">
        <v>6.95</v>
      </c>
      <c r="G42" s="142">
        <v>4</v>
      </c>
      <c r="H42" s="171">
        <v>0</v>
      </c>
      <c r="I42" s="83">
        <f t="shared" si="0"/>
        <v>0</v>
      </c>
      <c r="J42" s="33"/>
    </row>
    <row r="43" spans="1:10" x14ac:dyDescent="0.3">
      <c r="A43" s="8">
        <v>14</v>
      </c>
      <c r="B43" s="9" t="s">
        <v>208</v>
      </c>
      <c r="C43" s="9" t="s">
        <v>285</v>
      </c>
      <c r="D43" s="8" t="s">
        <v>41</v>
      </c>
      <c r="E43" s="8">
        <v>6</v>
      </c>
      <c r="F43" s="219">
        <v>7.95</v>
      </c>
      <c r="G43" s="142">
        <v>4.25</v>
      </c>
      <c r="H43" s="171">
        <v>0</v>
      </c>
      <c r="I43" s="83">
        <f t="shared" si="0"/>
        <v>0</v>
      </c>
      <c r="J43" s="33"/>
    </row>
    <row r="44" spans="1:10" x14ac:dyDescent="0.3">
      <c r="A44" s="8">
        <v>14</v>
      </c>
      <c r="B44" s="9" t="s">
        <v>307</v>
      </c>
      <c r="C44" s="9" t="s">
        <v>310</v>
      </c>
      <c r="D44" s="8" t="s">
        <v>41</v>
      </c>
      <c r="E44" s="8">
        <v>6</v>
      </c>
      <c r="F44" s="219">
        <v>12.95</v>
      </c>
      <c r="G44" s="142">
        <v>7.25</v>
      </c>
      <c r="H44" s="171">
        <v>0</v>
      </c>
      <c r="I44" s="83">
        <f t="shared" si="0"/>
        <v>0</v>
      </c>
      <c r="J44" s="33"/>
    </row>
    <row r="45" spans="1:10" x14ac:dyDescent="0.3">
      <c r="A45" s="8">
        <v>14</v>
      </c>
      <c r="B45" s="9" t="s">
        <v>308</v>
      </c>
      <c r="C45" s="9" t="s">
        <v>311</v>
      </c>
      <c r="D45" s="8" t="s">
        <v>41</v>
      </c>
      <c r="E45" s="8">
        <v>4</v>
      </c>
      <c r="F45" s="219">
        <v>20.95</v>
      </c>
      <c r="G45" s="142">
        <v>11.25</v>
      </c>
      <c r="H45" s="171">
        <v>0</v>
      </c>
      <c r="I45" s="83">
        <f t="shared" si="0"/>
        <v>0</v>
      </c>
      <c r="J45" s="33"/>
    </row>
    <row r="46" spans="1:10" x14ac:dyDescent="0.3">
      <c r="A46" s="8">
        <v>14</v>
      </c>
      <c r="B46" s="9" t="s">
        <v>309</v>
      </c>
      <c r="C46" s="9" t="s">
        <v>312</v>
      </c>
      <c r="D46" s="8" t="s">
        <v>41</v>
      </c>
      <c r="E46" s="8">
        <v>4</v>
      </c>
      <c r="F46" s="219">
        <v>25.95</v>
      </c>
      <c r="G46" s="142">
        <v>13.5</v>
      </c>
      <c r="H46" s="171">
        <v>0</v>
      </c>
      <c r="I46" s="83">
        <f t="shared" ref="I46" si="12">PRODUCT(H46,G46)</f>
        <v>0</v>
      </c>
      <c r="J46" s="33"/>
    </row>
    <row r="47" spans="1:10" ht="27.6" x14ac:dyDescent="0.3">
      <c r="A47" s="8">
        <v>14</v>
      </c>
      <c r="B47" s="9" t="s">
        <v>499</v>
      </c>
      <c r="C47" s="131" t="s">
        <v>500</v>
      </c>
      <c r="D47" s="8" t="s">
        <v>138</v>
      </c>
      <c r="E47" s="8">
        <v>1</v>
      </c>
      <c r="F47" s="253">
        <f t="shared" ref="F47:G47" si="13">F41+F42+F43</f>
        <v>20.85</v>
      </c>
      <c r="G47" s="141">
        <f t="shared" si="13"/>
        <v>11.75</v>
      </c>
      <c r="H47" s="171">
        <v>0</v>
      </c>
      <c r="I47" s="83">
        <f t="shared" ref="I47:I49" si="14">PRODUCT(H47,G47)</f>
        <v>0</v>
      </c>
      <c r="J47" s="33"/>
    </row>
    <row r="48" spans="1:10" ht="27.6" x14ac:dyDescent="0.3">
      <c r="A48" s="8">
        <v>14</v>
      </c>
      <c r="B48" s="9" t="s">
        <v>501</v>
      </c>
      <c r="C48" s="131" t="s">
        <v>502</v>
      </c>
      <c r="D48" s="8" t="s">
        <v>138</v>
      </c>
      <c r="E48" s="8">
        <v>1</v>
      </c>
      <c r="F48" s="253">
        <f t="shared" ref="F48:G48" si="15">F44+F45+F46</f>
        <v>59.849999999999994</v>
      </c>
      <c r="G48" s="141">
        <f t="shared" si="15"/>
        <v>32</v>
      </c>
      <c r="H48" s="171">
        <v>0</v>
      </c>
      <c r="I48" s="83">
        <f t="shared" si="14"/>
        <v>0</v>
      </c>
      <c r="J48" s="33"/>
    </row>
    <row r="49" spans="1:10" ht="41.4" x14ac:dyDescent="0.3">
      <c r="A49" s="8">
        <v>14</v>
      </c>
      <c r="B49" s="9" t="s">
        <v>503</v>
      </c>
      <c r="C49" s="131" t="s">
        <v>504</v>
      </c>
      <c r="D49" s="8" t="s">
        <v>138</v>
      </c>
      <c r="E49" s="8">
        <v>1</v>
      </c>
      <c r="F49" s="253">
        <f t="shared" ref="F49:G49" si="16">F41+F42+F43+F44+F45+F46</f>
        <v>80.7</v>
      </c>
      <c r="G49" s="141">
        <f t="shared" si="16"/>
        <v>43.75</v>
      </c>
      <c r="H49" s="171">
        <v>0</v>
      </c>
      <c r="I49" s="83">
        <f t="shared" si="14"/>
        <v>0</v>
      </c>
      <c r="J49" s="33"/>
    </row>
    <row r="50" spans="1:10" ht="15" thickBot="1" x14ac:dyDescent="0.35">
      <c r="H50" s="54"/>
      <c r="I50" s="66"/>
      <c r="J50" s="33"/>
    </row>
    <row r="51" spans="1:10" ht="15" thickBot="1" x14ac:dyDescent="0.35">
      <c r="C51" s="81">
        <f>Totals!$B$6</f>
        <v>0</v>
      </c>
      <c r="G51" s="47" t="s">
        <v>370</v>
      </c>
      <c r="H51" s="55">
        <f>SUM(H4:H49)</f>
        <v>0</v>
      </c>
      <c r="I51" s="68">
        <f>SUM(I4:I49)</f>
        <v>0</v>
      </c>
      <c r="J51" s="33"/>
    </row>
    <row r="52" spans="1:10" x14ac:dyDescent="0.3">
      <c r="C52" s="81">
        <f>Totals!$B$14</f>
        <v>0</v>
      </c>
      <c r="H52" s="44"/>
      <c r="I52" s="45"/>
      <c r="J52" s="33"/>
    </row>
    <row r="53" spans="1:10" x14ac:dyDescent="0.3">
      <c r="H53" s="44"/>
      <c r="I53" s="44"/>
    </row>
    <row r="54" spans="1:10" x14ac:dyDescent="0.3">
      <c r="H54" s="44"/>
      <c r="I54" s="44"/>
    </row>
    <row r="55" spans="1:10" x14ac:dyDescent="0.3">
      <c r="H55" s="44"/>
      <c r="I55" s="44"/>
    </row>
    <row r="56" spans="1:10" x14ac:dyDescent="0.3">
      <c r="H56" s="44"/>
      <c r="I56" s="44"/>
    </row>
  </sheetData>
  <sheetProtection algorithmName="SHA-512" hashValue="yIG3OKdZP81Y2F+Q02VjgaCbE3Bt6WUaYWUfs+ni70DinCwiLYOb9dvjbdSAXvV7yG5XVxf9sf2xLXKidH281w==" saltValue="vFFPbtc5WlwyTEPV9ZBZSw==" spinCount="100000" sheet="1" objects="1" scenarios="1"/>
  <pageMargins left="0.25" right="0.25" top="0.25" bottom="0.25" header="0.3" footer="0.3"/>
  <pageSetup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F6D45-7A5C-48B8-A69B-9332ED1447A9}">
  <sheetPr>
    <pageSetUpPr fitToPage="1"/>
  </sheetPr>
  <dimension ref="A1:R76"/>
  <sheetViews>
    <sheetView zoomScaleNormal="100" workbookViewId="0">
      <selection activeCell="I9" sqref="I9"/>
    </sheetView>
  </sheetViews>
  <sheetFormatPr defaultRowHeight="14.4" x14ac:dyDescent="0.3"/>
  <cols>
    <col min="2" max="2" width="12.5546875" bestFit="1" customWidth="1"/>
    <col min="3" max="3" width="34.5546875" bestFit="1" customWidth="1"/>
    <col min="7" max="7" width="10.109375" bestFit="1" customWidth="1"/>
    <col min="16" max="16" width="10" bestFit="1" customWidth="1"/>
    <col min="17" max="17" width="10.6640625" customWidth="1"/>
  </cols>
  <sheetData>
    <row r="1" spans="1:17" x14ac:dyDescent="0.3">
      <c r="A1" s="35" t="s">
        <v>0</v>
      </c>
      <c r="B1" s="36" t="s">
        <v>1</v>
      </c>
      <c r="C1" s="36" t="s">
        <v>2</v>
      </c>
      <c r="D1" s="37" t="s">
        <v>3</v>
      </c>
      <c r="E1" s="37" t="s">
        <v>17</v>
      </c>
      <c r="F1" s="37" t="s">
        <v>340</v>
      </c>
      <c r="G1" s="76" t="s">
        <v>692</v>
      </c>
      <c r="H1" s="144"/>
      <c r="I1" s="144"/>
      <c r="J1" s="144"/>
      <c r="K1" s="144"/>
      <c r="L1" s="144"/>
      <c r="M1" s="144"/>
      <c r="N1" s="144"/>
      <c r="O1" s="144"/>
      <c r="P1" s="39" t="s">
        <v>369</v>
      </c>
      <c r="Q1" s="39" t="s">
        <v>370</v>
      </c>
    </row>
    <row r="2" spans="1:17" x14ac:dyDescent="0.3">
      <c r="A2" s="116" t="s">
        <v>262</v>
      </c>
      <c r="B2" s="117"/>
      <c r="C2" s="117"/>
      <c r="D2" s="117"/>
      <c r="E2" s="4"/>
      <c r="F2" s="12"/>
      <c r="G2" s="11"/>
      <c r="H2" s="121" t="s">
        <v>568</v>
      </c>
      <c r="I2" s="121" t="s">
        <v>569</v>
      </c>
      <c r="J2" s="121"/>
      <c r="K2" s="121"/>
      <c r="L2" s="121"/>
      <c r="M2" s="121"/>
      <c r="N2" s="121"/>
      <c r="O2" s="121"/>
      <c r="P2" s="115"/>
      <c r="Q2" s="127"/>
    </row>
    <row r="3" spans="1:17" x14ac:dyDescent="0.3">
      <c r="A3" s="8">
        <v>14</v>
      </c>
      <c r="B3" s="130" t="s">
        <v>263</v>
      </c>
      <c r="C3" s="131" t="s">
        <v>565</v>
      </c>
      <c r="D3" s="8" t="s">
        <v>41</v>
      </c>
      <c r="E3" s="8">
        <v>1</v>
      </c>
      <c r="F3" s="219">
        <v>54.95</v>
      </c>
      <c r="G3" s="142">
        <v>30.95</v>
      </c>
      <c r="H3" s="171"/>
      <c r="I3" s="171"/>
      <c r="J3" s="105" t="s">
        <v>409</v>
      </c>
      <c r="K3" s="105" t="s">
        <v>409</v>
      </c>
      <c r="L3" s="105" t="s">
        <v>409</v>
      </c>
      <c r="M3" s="105" t="s">
        <v>409</v>
      </c>
      <c r="N3" s="105" t="s">
        <v>409</v>
      </c>
      <c r="O3" s="105" t="s">
        <v>409</v>
      </c>
      <c r="P3" s="115">
        <f>SUM(H3:I3)</f>
        <v>0</v>
      </c>
      <c r="Q3" s="173">
        <f t="shared" ref="Q3:Q5" si="0">PRODUCT(P3,G3)</f>
        <v>0</v>
      </c>
    </row>
    <row r="4" spans="1:17" x14ac:dyDescent="0.3">
      <c r="A4" s="8">
        <v>14</v>
      </c>
      <c r="B4" s="130" t="s">
        <v>481</v>
      </c>
      <c r="C4" s="131" t="s">
        <v>482</v>
      </c>
      <c r="D4" s="8" t="s">
        <v>41</v>
      </c>
      <c r="E4" s="8">
        <v>1</v>
      </c>
      <c r="F4" s="219">
        <v>89.95</v>
      </c>
      <c r="G4" s="142">
        <v>48.95</v>
      </c>
      <c r="H4" s="171"/>
      <c r="I4" s="171"/>
      <c r="J4" s="105" t="s">
        <v>409</v>
      </c>
      <c r="K4" s="105" t="s">
        <v>409</v>
      </c>
      <c r="L4" s="105" t="s">
        <v>409</v>
      </c>
      <c r="M4" s="105" t="s">
        <v>409</v>
      </c>
      <c r="N4" s="105" t="s">
        <v>409</v>
      </c>
      <c r="O4" s="105" t="s">
        <v>409</v>
      </c>
      <c r="P4" s="115">
        <f t="shared" ref="P4:P5" si="1">SUM(H4:I4)</f>
        <v>0</v>
      </c>
      <c r="Q4" s="173">
        <f t="shared" si="0"/>
        <v>0</v>
      </c>
    </row>
    <row r="5" spans="1:17" x14ac:dyDescent="0.3">
      <c r="A5" s="8">
        <v>14</v>
      </c>
      <c r="B5" s="130" t="s">
        <v>264</v>
      </c>
      <c r="C5" s="131" t="s">
        <v>566</v>
      </c>
      <c r="D5" s="8" t="s">
        <v>41</v>
      </c>
      <c r="E5" s="8">
        <v>1</v>
      </c>
      <c r="F5" s="219">
        <v>99.95</v>
      </c>
      <c r="G5" s="142">
        <v>55.95</v>
      </c>
      <c r="H5" s="171"/>
      <c r="I5" s="171" t="s">
        <v>18</v>
      </c>
      <c r="J5" s="105" t="s">
        <v>409</v>
      </c>
      <c r="K5" s="105" t="s">
        <v>409</v>
      </c>
      <c r="L5" s="105" t="s">
        <v>409</v>
      </c>
      <c r="M5" s="105" t="s">
        <v>409</v>
      </c>
      <c r="N5" s="105" t="s">
        <v>409</v>
      </c>
      <c r="O5" s="105" t="s">
        <v>409</v>
      </c>
      <c r="P5" s="115">
        <f t="shared" si="1"/>
        <v>0</v>
      </c>
      <c r="Q5" s="173">
        <f t="shared" si="0"/>
        <v>0</v>
      </c>
    </row>
    <row r="6" spans="1:17" x14ac:dyDescent="0.3">
      <c r="A6" s="3" t="s">
        <v>265</v>
      </c>
      <c r="B6" s="34"/>
      <c r="C6" s="34"/>
      <c r="D6" s="34"/>
      <c r="E6" s="34"/>
      <c r="F6" s="141"/>
      <c r="G6" s="271"/>
      <c r="H6" s="141"/>
      <c r="I6" s="179"/>
      <c r="J6" s="179"/>
      <c r="K6" s="129"/>
      <c r="L6" s="129"/>
      <c r="M6" s="129"/>
      <c r="N6" s="129"/>
      <c r="O6" s="129"/>
      <c r="P6" s="120"/>
      <c r="Q6" s="173"/>
    </row>
    <row r="7" spans="1:17" x14ac:dyDescent="0.3">
      <c r="A7" s="8">
        <v>15</v>
      </c>
      <c r="B7" s="130" t="s">
        <v>323</v>
      </c>
      <c r="C7" s="193" t="s">
        <v>324</v>
      </c>
      <c r="D7" s="8" t="s">
        <v>41</v>
      </c>
      <c r="E7" s="8">
        <v>1</v>
      </c>
      <c r="F7" s="219">
        <v>59.95</v>
      </c>
      <c r="G7" s="142">
        <v>32.950000000000003</v>
      </c>
      <c r="H7" s="105" t="s">
        <v>409</v>
      </c>
      <c r="I7" s="129" t="s">
        <v>409</v>
      </c>
      <c r="J7" s="105" t="s">
        <v>409</v>
      </c>
      <c r="K7" s="105" t="s">
        <v>409</v>
      </c>
      <c r="L7" s="105" t="s">
        <v>409</v>
      </c>
      <c r="M7" s="105" t="s">
        <v>409</v>
      </c>
      <c r="N7" s="105" t="s">
        <v>409</v>
      </c>
      <c r="O7" s="105" t="s">
        <v>409</v>
      </c>
      <c r="P7" s="170">
        <v>0</v>
      </c>
      <c r="Q7" s="173">
        <f t="shared" ref="Q7:Q9" si="2">PRODUCT(P7,G7)</f>
        <v>0</v>
      </c>
    </row>
    <row r="8" spans="1:17" x14ac:dyDescent="0.3">
      <c r="A8" s="8">
        <v>15</v>
      </c>
      <c r="B8" s="9" t="s">
        <v>171</v>
      </c>
      <c r="C8" s="9" t="s">
        <v>178</v>
      </c>
      <c r="D8" s="8" t="s">
        <v>41</v>
      </c>
      <c r="E8" s="8">
        <v>1</v>
      </c>
      <c r="F8" s="219">
        <v>159.94999999999999</v>
      </c>
      <c r="G8" s="142">
        <v>90.95</v>
      </c>
      <c r="H8" s="105" t="s">
        <v>409</v>
      </c>
      <c r="I8" s="129" t="s">
        <v>409</v>
      </c>
      <c r="J8" s="105" t="s">
        <v>409</v>
      </c>
      <c r="K8" s="105" t="s">
        <v>409</v>
      </c>
      <c r="L8" s="105" t="s">
        <v>409</v>
      </c>
      <c r="M8" s="105" t="s">
        <v>409</v>
      </c>
      <c r="N8" s="105" t="s">
        <v>409</v>
      </c>
      <c r="O8" s="105" t="s">
        <v>409</v>
      </c>
      <c r="P8" s="170">
        <v>0</v>
      </c>
      <c r="Q8" s="173">
        <f t="shared" si="2"/>
        <v>0</v>
      </c>
    </row>
    <row r="9" spans="1:17" x14ac:dyDescent="0.3">
      <c r="A9" s="8">
        <v>15</v>
      </c>
      <c r="B9" s="9" t="s">
        <v>172</v>
      </c>
      <c r="C9" s="9" t="s">
        <v>179</v>
      </c>
      <c r="D9" s="8" t="s">
        <v>41</v>
      </c>
      <c r="E9" s="8">
        <v>1</v>
      </c>
      <c r="F9" s="219">
        <v>169.95</v>
      </c>
      <c r="G9" s="142">
        <v>96.95</v>
      </c>
      <c r="H9" s="105" t="s">
        <v>409</v>
      </c>
      <c r="I9" s="129" t="s">
        <v>409</v>
      </c>
      <c r="J9" s="105" t="s">
        <v>409</v>
      </c>
      <c r="K9" s="105" t="s">
        <v>409</v>
      </c>
      <c r="L9" s="105" t="s">
        <v>409</v>
      </c>
      <c r="M9" s="105" t="s">
        <v>409</v>
      </c>
      <c r="N9" s="105" t="s">
        <v>409</v>
      </c>
      <c r="O9" s="105" t="s">
        <v>409</v>
      </c>
      <c r="P9" s="170">
        <v>0</v>
      </c>
      <c r="Q9" s="173">
        <f t="shared" si="2"/>
        <v>0</v>
      </c>
    </row>
    <row r="10" spans="1:17" x14ac:dyDescent="0.3">
      <c r="A10" s="3" t="s">
        <v>557</v>
      </c>
      <c r="B10" s="4"/>
      <c r="C10" s="4"/>
      <c r="D10" s="4"/>
      <c r="E10" s="4"/>
      <c r="F10" s="203"/>
      <c r="G10" s="15"/>
      <c r="H10" s="15"/>
      <c r="I10" s="5"/>
      <c r="J10" s="5"/>
      <c r="K10" s="5"/>
      <c r="L10" s="5"/>
      <c r="M10" s="5"/>
      <c r="N10" s="5"/>
      <c r="O10" s="5"/>
      <c r="P10" s="13"/>
      <c r="Q10" s="13"/>
    </row>
    <row r="11" spans="1:17" x14ac:dyDescent="0.3">
      <c r="A11" s="8">
        <v>15</v>
      </c>
      <c r="B11" s="160" t="s">
        <v>483</v>
      </c>
      <c r="C11" s="10" t="s">
        <v>484</v>
      </c>
      <c r="D11" s="2" t="s">
        <v>41</v>
      </c>
      <c r="E11" s="2">
        <v>1</v>
      </c>
      <c r="F11" s="219">
        <v>41.95</v>
      </c>
      <c r="G11" s="142">
        <v>22.95</v>
      </c>
      <c r="H11" s="105" t="s">
        <v>409</v>
      </c>
      <c r="I11" s="129" t="s">
        <v>409</v>
      </c>
      <c r="J11" s="105" t="s">
        <v>409</v>
      </c>
      <c r="K11" s="105" t="s">
        <v>409</v>
      </c>
      <c r="L11" s="105" t="s">
        <v>409</v>
      </c>
      <c r="M11" s="105" t="s">
        <v>409</v>
      </c>
      <c r="N11" s="105" t="s">
        <v>409</v>
      </c>
      <c r="O11" s="105" t="s">
        <v>409</v>
      </c>
      <c r="P11" s="170">
        <v>0</v>
      </c>
      <c r="Q11" s="83">
        <f t="shared" ref="Q11:Q16" si="3">PRODUCT(P11,G11)</f>
        <v>0</v>
      </c>
    </row>
    <row r="12" spans="1:17" x14ac:dyDescent="0.3">
      <c r="A12" s="8">
        <v>15</v>
      </c>
      <c r="B12" s="130" t="s">
        <v>150</v>
      </c>
      <c r="C12" s="9" t="s">
        <v>156</v>
      </c>
      <c r="D12" s="8" t="s">
        <v>41</v>
      </c>
      <c r="E12" s="8">
        <v>1</v>
      </c>
      <c r="F12" s="219">
        <v>61.95</v>
      </c>
      <c r="G12" s="142">
        <v>34.950000000000003</v>
      </c>
      <c r="H12" s="105" t="s">
        <v>409</v>
      </c>
      <c r="I12" s="129" t="s">
        <v>409</v>
      </c>
      <c r="J12" s="105" t="s">
        <v>409</v>
      </c>
      <c r="K12" s="105" t="s">
        <v>409</v>
      </c>
      <c r="L12" s="105" t="s">
        <v>409</v>
      </c>
      <c r="M12" s="105" t="s">
        <v>409</v>
      </c>
      <c r="N12" s="105" t="s">
        <v>409</v>
      </c>
      <c r="O12" s="105" t="s">
        <v>409</v>
      </c>
      <c r="P12" s="170">
        <v>0</v>
      </c>
      <c r="Q12" s="83">
        <f t="shared" si="3"/>
        <v>0</v>
      </c>
    </row>
    <row r="13" spans="1:17" x14ac:dyDescent="0.3">
      <c r="A13" s="8">
        <v>15</v>
      </c>
      <c r="B13" s="130" t="s">
        <v>151</v>
      </c>
      <c r="C13" s="9" t="s">
        <v>157</v>
      </c>
      <c r="D13" s="8" t="s">
        <v>41</v>
      </c>
      <c r="E13" s="8">
        <v>1</v>
      </c>
      <c r="F13" s="219">
        <v>59.95</v>
      </c>
      <c r="G13" s="142">
        <v>33.950000000000003</v>
      </c>
      <c r="H13" s="105" t="s">
        <v>409</v>
      </c>
      <c r="I13" s="129" t="s">
        <v>409</v>
      </c>
      <c r="J13" s="105" t="s">
        <v>409</v>
      </c>
      <c r="K13" s="105" t="s">
        <v>409</v>
      </c>
      <c r="L13" s="105" t="s">
        <v>409</v>
      </c>
      <c r="M13" s="105" t="s">
        <v>409</v>
      </c>
      <c r="N13" s="105" t="s">
        <v>409</v>
      </c>
      <c r="O13" s="105" t="s">
        <v>409</v>
      </c>
      <c r="P13" s="170">
        <v>0</v>
      </c>
      <c r="Q13" s="83">
        <f t="shared" si="3"/>
        <v>0</v>
      </c>
    </row>
    <row r="14" spans="1:17" x14ac:dyDescent="0.3">
      <c r="A14" s="8">
        <v>15</v>
      </c>
      <c r="B14" s="160" t="s">
        <v>174</v>
      </c>
      <c r="C14" s="10" t="s">
        <v>175</v>
      </c>
      <c r="D14" s="2" t="s">
        <v>41</v>
      </c>
      <c r="E14" s="2">
        <v>1</v>
      </c>
      <c r="F14" s="219">
        <v>27.95</v>
      </c>
      <c r="G14" s="142">
        <v>15.95</v>
      </c>
      <c r="H14" s="105" t="s">
        <v>409</v>
      </c>
      <c r="I14" s="129" t="s">
        <v>409</v>
      </c>
      <c r="J14" s="105" t="s">
        <v>409</v>
      </c>
      <c r="K14" s="105" t="s">
        <v>409</v>
      </c>
      <c r="L14" s="105" t="s">
        <v>409</v>
      </c>
      <c r="M14" s="105" t="s">
        <v>409</v>
      </c>
      <c r="N14" s="105" t="s">
        <v>409</v>
      </c>
      <c r="O14" s="105" t="s">
        <v>409</v>
      </c>
      <c r="P14" s="170">
        <v>0</v>
      </c>
      <c r="Q14" s="83">
        <f t="shared" si="3"/>
        <v>0</v>
      </c>
    </row>
    <row r="15" spans="1:17" x14ac:dyDescent="0.3">
      <c r="A15" s="8">
        <v>15</v>
      </c>
      <c r="B15" s="130" t="s">
        <v>152</v>
      </c>
      <c r="C15" s="9" t="s">
        <v>154</v>
      </c>
      <c r="D15" s="8" t="s">
        <v>41</v>
      </c>
      <c r="E15" s="8">
        <v>1</v>
      </c>
      <c r="F15" s="219">
        <v>49.95</v>
      </c>
      <c r="G15" s="142">
        <v>27.95</v>
      </c>
      <c r="H15" s="105" t="s">
        <v>409</v>
      </c>
      <c r="I15" s="129" t="s">
        <v>409</v>
      </c>
      <c r="J15" s="105" t="s">
        <v>409</v>
      </c>
      <c r="K15" s="105" t="s">
        <v>409</v>
      </c>
      <c r="L15" s="105" t="s">
        <v>409</v>
      </c>
      <c r="M15" s="105" t="s">
        <v>409</v>
      </c>
      <c r="N15" s="105" t="s">
        <v>409</v>
      </c>
      <c r="O15" s="105" t="s">
        <v>409</v>
      </c>
      <c r="P15" s="170">
        <v>0</v>
      </c>
      <c r="Q15" s="83">
        <f t="shared" si="3"/>
        <v>0</v>
      </c>
    </row>
    <row r="16" spans="1:17" x14ac:dyDescent="0.3">
      <c r="A16" s="8">
        <v>15</v>
      </c>
      <c r="B16" s="160" t="s">
        <v>153</v>
      </c>
      <c r="C16" s="10" t="s">
        <v>155</v>
      </c>
      <c r="D16" s="2" t="s">
        <v>41</v>
      </c>
      <c r="E16" s="2">
        <v>1</v>
      </c>
      <c r="F16" s="219">
        <v>42.95</v>
      </c>
      <c r="G16" s="142">
        <v>24.95</v>
      </c>
      <c r="H16" s="105" t="s">
        <v>409</v>
      </c>
      <c r="I16" s="129" t="s">
        <v>409</v>
      </c>
      <c r="J16" s="105" t="s">
        <v>409</v>
      </c>
      <c r="K16" s="105" t="s">
        <v>409</v>
      </c>
      <c r="L16" s="105" t="s">
        <v>409</v>
      </c>
      <c r="M16" s="105" t="s">
        <v>409</v>
      </c>
      <c r="N16" s="105" t="s">
        <v>409</v>
      </c>
      <c r="O16" s="105" t="s">
        <v>409</v>
      </c>
      <c r="P16" s="170">
        <v>0</v>
      </c>
      <c r="Q16" s="83">
        <f t="shared" si="3"/>
        <v>0</v>
      </c>
    </row>
    <row r="17" spans="1:17" x14ac:dyDescent="0.3">
      <c r="A17" s="3" t="s">
        <v>578</v>
      </c>
      <c r="B17" s="4"/>
      <c r="C17" s="4"/>
      <c r="D17" s="4"/>
      <c r="E17" s="4"/>
      <c r="F17" s="203"/>
      <c r="G17" s="25"/>
      <c r="H17" s="149" t="s">
        <v>411</v>
      </c>
      <c r="I17" s="144" t="s">
        <v>412</v>
      </c>
      <c r="J17" s="144" t="s">
        <v>413</v>
      </c>
      <c r="K17" s="144" t="s">
        <v>414</v>
      </c>
      <c r="L17" s="150" t="s">
        <v>676</v>
      </c>
      <c r="M17" s="264" t="s">
        <v>677</v>
      </c>
      <c r="N17" s="264" t="s">
        <v>678</v>
      </c>
      <c r="O17" s="264" t="s">
        <v>679</v>
      </c>
      <c r="P17" s="13"/>
      <c r="Q17" s="13"/>
    </row>
    <row r="18" spans="1:17" x14ac:dyDescent="0.3">
      <c r="A18" s="8">
        <v>30</v>
      </c>
      <c r="B18" s="10" t="s">
        <v>660</v>
      </c>
      <c r="C18" s="9" t="s">
        <v>671</v>
      </c>
      <c r="D18" s="8" t="s">
        <v>125</v>
      </c>
      <c r="E18" s="8">
        <v>1</v>
      </c>
      <c r="F18" s="219">
        <v>34.950000000000003</v>
      </c>
      <c r="G18" s="142">
        <v>19.95</v>
      </c>
      <c r="H18" s="171" t="s">
        <v>18</v>
      </c>
      <c r="I18" s="178" t="s">
        <v>18</v>
      </c>
      <c r="J18" s="171"/>
      <c r="K18" s="171"/>
      <c r="L18" s="171"/>
      <c r="M18" s="171"/>
      <c r="N18" s="171"/>
      <c r="O18" s="171"/>
      <c r="P18" s="115">
        <f>SUM(H18:O18)</f>
        <v>0</v>
      </c>
      <c r="Q18" s="173">
        <f>PRODUCT(P18,G18)</f>
        <v>0</v>
      </c>
    </row>
    <row r="19" spans="1:17" x14ac:dyDescent="0.3">
      <c r="A19" s="8">
        <v>30</v>
      </c>
      <c r="B19" s="10" t="s">
        <v>660</v>
      </c>
      <c r="C19" s="9" t="s">
        <v>670</v>
      </c>
      <c r="D19" s="8" t="s">
        <v>125</v>
      </c>
      <c r="E19" s="8">
        <v>1</v>
      </c>
      <c r="F19" s="219">
        <v>34.950000000000003</v>
      </c>
      <c r="G19" s="142">
        <v>19.95</v>
      </c>
      <c r="H19" s="171"/>
      <c r="I19" s="178" t="s">
        <v>18</v>
      </c>
      <c r="J19" s="171"/>
      <c r="K19" s="171"/>
      <c r="L19" s="171"/>
      <c r="M19" s="171"/>
      <c r="N19" s="171"/>
      <c r="O19" s="171"/>
      <c r="P19" s="115">
        <f t="shared" ref="P19:P29" si="4">SUM(H19:O19)</f>
        <v>0</v>
      </c>
      <c r="Q19" s="173">
        <f t="shared" ref="Q19:Q20" si="5">PRODUCT(P19,G19)</f>
        <v>0</v>
      </c>
    </row>
    <row r="20" spans="1:17" x14ac:dyDescent="0.3">
      <c r="A20" s="8">
        <v>30</v>
      </c>
      <c r="B20" s="10" t="s">
        <v>660</v>
      </c>
      <c r="C20" s="9" t="s">
        <v>672</v>
      </c>
      <c r="D20" s="8" t="s">
        <v>125</v>
      </c>
      <c r="E20" s="8">
        <v>1</v>
      </c>
      <c r="F20" s="219">
        <v>34.950000000000003</v>
      </c>
      <c r="G20" s="142">
        <v>19.95</v>
      </c>
      <c r="H20" s="171" t="s">
        <v>18</v>
      </c>
      <c r="I20" s="178" t="s">
        <v>18</v>
      </c>
      <c r="J20" s="171" t="s">
        <v>18</v>
      </c>
      <c r="K20" s="171" t="s">
        <v>18</v>
      </c>
      <c r="L20" s="171"/>
      <c r="M20" s="171"/>
      <c r="N20" s="171"/>
      <c r="O20" s="171"/>
      <c r="P20" s="115">
        <f t="shared" si="4"/>
        <v>0</v>
      </c>
      <c r="Q20" s="173">
        <f t="shared" si="5"/>
        <v>0</v>
      </c>
    </row>
    <row r="21" spans="1:17" x14ac:dyDescent="0.3">
      <c r="A21" s="8">
        <v>30</v>
      </c>
      <c r="B21" s="10" t="s">
        <v>660</v>
      </c>
      <c r="C21" s="9" t="s">
        <v>673</v>
      </c>
      <c r="D21" s="8" t="s">
        <v>125</v>
      </c>
      <c r="E21" s="8">
        <v>1</v>
      </c>
      <c r="F21" s="219">
        <v>34.950000000000003</v>
      </c>
      <c r="G21" s="142">
        <v>19.95</v>
      </c>
      <c r="H21" s="171" t="s">
        <v>18</v>
      </c>
      <c r="I21" s="178"/>
      <c r="J21" s="171"/>
      <c r="K21" s="171"/>
      <c r="L21" s="171"/>
      <c r="M21" s="171"/>
      <c r="N21" s="171"/>
      <c r="O21" s="171"/>
      <c r="P21" s="115">
        <f t="shared" si="4"/>
        <v>0</v>
      </c>
      <c r="Q21" s="173">
        <f>PRODUCT(P21,G21)</f>
        <v>0</v>
      </c>
    </row>
    <row r="22" spans="1:17" x14ac:dyDescent="0.3">
      <c r="A22" s="8">
        <v>30</v>
      </c>
      <c r="B22" s="10" t="s">
        <v>660</v>
      </c>
      <c r="C22" s="9" t="s">
        <v>674</v>
      </c>
      <c r="D22" s="8" t="s">
        <v>125</v>
      </c>
      <c r="E22" s="8">
        <v>1</v>
      </c>
      <c r="F22" s="219">
        <v>34.950000000000003</v>
      </c>
      <c r="G22" s="142">
        <v>19.95</v>
      </c>
      <c r="H22" s="171"/>
      <c r="I22" s="178" t="s">
        <v>18</v>
      </c>
      <c r="J22" s="171"/>
      <c r="K22" s="171" t="s">
        <v>18</v>
      </c>
      <c r="L22" s="171"/>
      <c r="M22" s="171"/>
      <c r="N22" s="171"/>
      <c r="O22" s="171"/>
      <c r="P22" s="115">
        <f t="shared" si="4"/>
        <v>0</v>
      </c>
      <c r="Q22" s="173">
        <f t="shared" ref="Q22:Q23" si="6">PRODUCT(P22,G22)</f>
        <v>0</v>
      </c>
    </row>
    <row r="23" spans="1:17" x14ac:dyDescent="0.3">
      <c r="A23" s="8">
        <v>30</v>
      </c>
      <c r="B23" s="10" t="s">
        <v>660</v>
      </c>
      <c r="C23" s="9" t="s">
        <v>675</v>
      </c>
      <c r="D23" s="8" t="s">
        <v>125</v>
      </c>
      <c r="E23" s="8">
        <v>1</v>
      </c>
      <c r="F23" s="219">
        <v>34.950000000000003</v>
      </c>
      <c r="G23" s="142">
        <v>19.95</v>
      </c>
      <c r="H23" s="171" t="s">
        <v>18</v>
      </c>
      <c r="I23" s="178" t="s">
        <v>18</v>
      </c>
      <c r="J23" s="171" t="s">
        <v>18</v>
      </c>
      <c r="K23" s="171" t="s">
        <v>18</v>
      </c>
      <c r="L23" s="171"/>
      <c r="M23" s="171"/>
      <c r="N23" s="171"/>
      <c r="O23" s="171"/>
      <c r="P23" s="115">
        <f t="shared" si="4"/>
        <v>0</v>
      </c>
      <c r="Q23" s="173">
        <f t="shared" si="6"/>
        <v>0</v>
      </c>
    </row>
    <row r="24" spans="1:17" x14ac:dyDescent="0.3">
      <c r="A24" s="8"/>
      <c r="B24" s="10"/>
      <c r="C24" s="9"/>
      <c r="D24" s="8"/>
      <c r="E24" s="8"/>
      <c r="F24" s="142"/>
      <c r="G24" s="141"/>
      <c r="H24" s="150"/>
      <c r="I24" s="264"/>
      <c r="J24" s="264"/>
      <c r="K24" s="264"/>
      <c r="L24" s="150" t="s">
        <v>676</v>
      </c>
      <c r="M24" s="264" t="s">
        <v>677</v>
      </c>
      <c r="N24" s="264" t="s">
        <v>678</v>
      </c>
      <c r="O24" s="264" t="s">
        <v>679</v>
      </c>
      <c r="P24" s="115" t="s">
        <v>18</v>
      </c>
      <c r="Q24" s="173"/>
    </row>
    <row r="25" spans="1:17" x14ac:dyDescent="0.3">
      <c r="A25" s="8">
        <v>30</v>
      </c>
      <c r="B25" s="10" t="s">
        <v>661</v>
      </c>
      <c r="C25" s="9" t="s">
        <v>680</v>
      </c>
      <c r="D25" s="8" t="s">
        <v>125</v>
      </c>
      <c r="E25" s="8">
        <v>1</v>
      </c>
      <c r="F25" s="219">
        <v>32.950000000000003</v>
      </c>
      <c r="G25" s="142">
        <v>18.95</v>
      </c>
      <c r="H25" s="105" t="s">
        <v>409</v>
      </c>
      <c r="I25" s="105" t="s">
        <v>409</v>
      </c>
      <c r="J25" s="105" t="s">
        <v>409</v>
      </c>
      <c r="K25" s="105" t="s">
        <v>409</v>
      </c>
      <c r="L25" s="171"/>
      <c r="M25" s="171"/>
      <c r="N25" s="171"/>
      <c r="O25" s="171"/>
      <c r="P25" s="115">
        <f t="shared" si="4"/>
        <v>0</v>
      </c>
      <c r="Q25" s="173">
        <f t="shared" ref="Q25:Q29" si="7">PRODUCT(P25,G25)</f>
        <v>0</v>
      </c>
    </row>
    <row r="26" spans="1:17" x14ac:dyDescent="0.3">
      <c r="A26" s="8">
        <v>30</v>
      </c>
      <c r="B26" s="10" t="s">
        <v>661</v>
      </c>
      <c r="C26" s="9" t="s">
        <v>681</v>
      </c>
      <c r="D26" s="8" t="s">
        <v>125</v>
      </c>
      <c r="E26" s="8">
        <v>1</v>
      </c>
      <c r="F26" s="219">
        <v>32.950000000000003</v>
      </c>
      <c r="G26" s="142">
        <v>18.95</v>
      </c>
      <c r="H26" s="105" t="s">
        <v>409</v>
      </c>
      <c r="I26" s="105" t="s">
        <v>409</v>
      </c>
      <c r="J26" s="105" t="s">
        <v>409</v>
      </c>
      <c r="K26" s="105" t="s">
        <v>409</v>
      </c>
      <c r="L26" s="171"/>
      <c r="M26" s="171"/>
      <c r="N26" s="171"/>
      <c r="O26" s="171"/>
      <c r="P26" s="115">
        <f t="shared" si="4"/>
        <v>0</v>
      </c>
      <c r="Q26" s="173">
        <f t="shared" si="7"/>
        <v>0</v>
      </c>
    </row>
    <row r="27" spans="1:17" x14ac:dyDescent="0.3">
      <c r="A27" s="8">
        <v>30</v>
      </c>
      <c r="B27" s="10" t="s">
        <v>661</v>
      </c>
      <c r="C27" s="9" t="s">
        <v>682</v>
      </c>
      <c r="D27" s="8" t="s">
        <v>125</v>
      </c>
      <c r="E27" s="8">
        <v>1</v>
      </c>
      <c r="F27" s="219">
        <v>32.950000000000003</v>
      </c>
      <c r="G27" s="142">
        <v>18.95</v>
      </c>
      <c r="H27" s="105" t="s">
        <v>409</v>
      </c>
      <c r="I27" s="105" t="s">
        <v>409</v>
      </c>
      <c r="J27" s="105" t="s">
        <v>409</v>
      </c>
      <c r="K27" s="105" t="s">
        <v>409</v>
      </c>
      <c r="L27" s="171"/>
      <c r="M27" s="171"/>
      <c r="N27" s="171"/>
      <c r="O27" s="171"/>
      <c r="P27" s="115">
        <f t="shared" si="4"/>
        <v>0</v>
      </c>
      <c r="Q27" s="173">
        <f t="shared" si="7"/>
        <v>0</v>
      </c>
    </row>
    <row r="28" spans="1:17" x14ac:dyDescent="0.3">
      <c r="A28" s="8">
        <v>30</v>
      </c>
      <c r="B28" s="10" t="s">
        <v>661</v>
      </c>
      <c r="C28" s="9" t="s">
        <v>683</v>
      </c>
      <c r="D28" s="8" t="s">
        <v>125</v>
      </c>
      <c r="E28" s="8">
        <v>1</v>
      </c>
      <c r="F28" s="219">
        <v>32.950000000000003</v>
      </c>
      <c r="G28" s="142">
        <v>18.95</v>
      </c>
      <c r="H28" s="105" t="s">
        <v>409</v>
      </c>
      <c r="I28" s="105" t="s">
        <v>409</v>
      </c>
      <c r="J28" s="105" t="s">
        <v>409</v>
      </c>
      <c r="K28" s="105" t="s">
        <v>409</v>
      </c>
      <c r="L28" s="171"/>
      <c r="M28" s="171"/>
      <c r="N28" s="171"/>
      <c r="O28" s="171"/>
      <c r="P28" s="115">
        <f t="shared" si="4"/>
        <v>0</v>
      </c>
      <c r="Q28" s="173">
        <f t="shared" si="7"/>
        <v>0</v>
      </c>
    </row>
    <row r="29" spans="1:17" x14ac:dyDescent="0.3">
      <c r="A29" s="8">
        <v>30</v>
      </c>
      <c r="B29" s="10" t="s">
        <v>661</v>
      </c>
      <c r="C29" s="9" t="s">
        <v>684</v>
      </c>
      <c r="D29" s="8" t="s">
        <v>125</v>
      </c>
      <c r="E29" s="8">
        <v>1</v>
      </c>
      <c r="F29" s="219">
        <v>32.950000000000003</v>
      </c>
      <c r="G29" s="142">
        <v>18.95</v>
      </c>
      <c r="H29" s="105" t="s">
        <v>409</v>
      </c>
      <c r="I29" s="105" t="s">
        <v>409</v>
      </c>
      <c r="J29" s="105" t="s">
        <v>409</v>
      </c>
      <c r="K29" s="105" t="s">
        <v>409</v>
      </c>
      <c r="L29" s="171"/>
      <c r="M29" s="171"/>
      <c r="N29" s="171"/>
      <c r="O29" s="171"/>
      <c r="P29" s="115">
        <f t="shared" si="4"/>
        <v>0</v>
      </c>
      <c r="Q29" s="173">
        <f t="shared" si="7"/>
        <v>0</v>
      </c>
    </row>
    <row r="30" spans="1:17" x14ac:dyDescent="0.3">
      <c r="A30" s="194" t="s">
        <v>579</v>
      </c>
      <c r="B30" s="193"/>
      <c r="C30" s="192"/>
      <c r="D30" s="156"/>
      <c r="E30" s="156"/>
      <c r="F30" s="142"/>
      <c r="G30" s="141"/>
      <c r="H30" s="82"/>
      <c r="I30" s="205"/>
      <c r="J30" s="129"/>
      <c r="K30" s="129"/>
      <c r="L30" s="129"/>
      <c r="M30" s="129"/>
      <c r="N30" s="129"/>
      <c r="O30" s="129"/>
      <c r="P30" s="115"/>
      <c r="Q30" s="173"/>
    </row>
    <row r="31" spans="1:17" x14ac:dyDescent="0.3">
      <c r="A31" s="82"/>
      <c r="B31" s="84"/>
      <c r="C31" s="84"/>
      <c r="D31" s="82"/>
      <c r="E31" s="191"/>
      <c r="F31" s="105"/>
      <c r="G31" s="105"/>
      <c r="H31" s="202" t="s">
        <v>371</v>
      </c>
      <c r="I31" s="143" t="s">
        <v>373</v>
      </c>
      <c r="J31" s="143" t="s">
        <v>372</v>
      </c>
      <c r="K31" s="143" t="s">
        <v>374</v>
      </c>
      <c r="L31" s="105" t="s">
        <v>18</v>
      </c>
      <c r="M31" s="105" t="s">
        <v>18</v>
      </c>
      <c r="N31" s="105" t="s">
        <v>18</v>
      </c>
      <c r="O31" s="105" t="s">
        <v>18</v>
      </c>
      <c r="P31" s="115"/>
      <c r="Q31" s="83"/>
    </row>
    <row r="32" spans="1:17" x14ac:dyDescent="0.3">
      <c r="A32" s="8">
        <v>30</v>
      </c>
      <c r="B32" s="10" t="s">
        <v>662</v>
      </c>
      <c r="C32" s="9" t="s">
        <v>663</v>
      </c>
      <c r="D32" s="8" t="s">
        <v>41</v>
      </c>
      <c r="E32" s="8">
        <v>1</v>
      </c>
      <c r="F32" s="219">
        <v>49.95</v>
      </c>
      <c r="G32" s="141">
        <v>28.95</v>
      </c>
      <c r="H32" s="177"/>
      <c r="I32" s="201"/>
      <c r="J32" s="177" t="s">
        <v>18</v>
      </c>
      <c r="K32" s="177" t="s">
        <v>18</v>
      </c>
      <c r="L32" s="105" t="s">
        <v>409</v>
      </c>
      <c r="M32" s="105" t="s">
        <v>409</v>
      </c>
      <c r="N32" s="105" t="s">
        <v>409</v>
      </c>
      <c r="O32" s="105" t="s">
        <v>409</v>
      </c>
      <c r="P32" s="120">
        <f>SUM(H32:K32)</f>
        <v>0</v>
      </c>
      <c r="Q32" s="173">
        <f t="shared" ref="Q32" si="8">PRODUCT(P32,G32)</f>
        <v>0</v>
      </c>
    </row>
    <row r="33" spans="1:18" x14ac:dyDescent="0.3">
      <c r="A33" s="154"/>
      <c r="B33" s="193"/>
      <c r="C33" s="192"/>
      <c r="D33" s="156"/>
      <c r="E33" s="156"/>
      <c r="F33" s="8"/>
      <c r="G33" s="8"/>
      <c r="H33" s="8"/>
      <c r="I33" s="156"/>
      <c r="J33" s="156"/>
      <c r="K33" s="156"/>
      <c r="L33" s="156"/>
      <c r="M33" s="156"/>
      <c r="N33" s="156"/>
      <c r="O33" s="156"/>
      <c r="P33" s="115"/>
      <c r="Q33" s="173"/>
    </row>
    <row r="34" spans="1:18" x14ac:dyDescent="0.3">
      <c r="A34" s="116" t="s">
        <v>180</v>
      </c>
      <c r="B34" s="117"/>
      <c r="C34" s="117"/>
      <c r="D34" s="117"/>
      <c r="E34" s="4"/>
      <c r="F34" s="203"/>
      <c r="G34" s="25"/>
      <c r="H34" s="126" t="s">
        <v>18</v>
      </c>
      <c r="I34" s="126" t="s">
        <v>18</v>
      </c>
      <c r="J34" s="126" t="s">
        <v>18</v>
      </c>
      <c r="K34" s="126" t="s">
        <v>18</v>
      </c>
      <c r="L34" s="126" t="s">
        <v>18</v>
      </c>
      <c r="M34" s="126" t="s">
        <v>18</v>
      </c>
      <c r="N34" s="126" t="s">
        <v>18</v>
      </c>
      <c r="O34" s="126" t="s">
        <v>18</v>
      </c>
      <c r="P34" s="115"/>
      <c r="Q34" s="127"/>
      <c r="R34" s="44"/>
    </row>
    <row r="35" spans="1:18" ht="27.6" x14ac:dyDescent="0.3">
      <c r="A35" s="8">
        <v>33</v>
      </c>
      <c r="B35" s="10" t="s">
        <v>188</v>
      </c>
      <c r="C35" s="145" t="s">
        <v>242</v>
      </c>
      <c r="D35" s="2" t="s">
        <v>41</v>
      </c>
      <c r="E35" s="2">
        <v>4</v>
      </c>
      <c r="F35" s="219">
        <v>41.95</v>
      </c>
      <c r="G35" s="142">
        <v>22.95</v>
      </c>
      <c r="H35" s="105" t="s">
        <v>409</v>
      </c>
      <c r="I35" s="105" t="s">
        <v>409</v>
      </c>
      <c r="J35" s="105" t="s">
        <v>409</v>
      </c>
      <c r="K35" s="105" t="s">
        <v>409</v>
      </c>
      <c r="L35" s="105" t="s">
        <v>409</v>
      </c>
      <c r="M35" s="105" t="s">
        <v>409</v>
      </c>
      <c r="N35" s="105" t="s">
        <v>409</v>
      </c>
      <c r="O35" s="105" t="s">
        <v>409</v>
      </c>
      <c r="P35" s="170">
        <v>0</v>
      </c>
      <c r="Q35" s="173">
        <f t="shared" ref="Q35:Q41" si="9">PRODUCT(P35,G35)</f>
        <v>0</v>
      </c>
      <c r="R35" s="44"/>
    </row>
    <row r="36" spans="1:18" ht="27.6" x14ac:dyDescent="0.3">
      <c r="A36" s="8">
        <v>33</v>
      </c>
      <c r="B36" s="10" t="s">
        <v>186</v>
      </c>
      <c r="C36" s="145" t="s">
        <v>243</v>
      </c>
      <c r="D36" s="2" t="s">
        <v>41</v>
      </c>
      <c r="E36" s="2">
        <v>4</v>
      </c>
      <c r="F36" s="219">
        <v>41.95</v>
      </c>
      <c r="G36" s="142">
        <v>22.95</v>
      </c>
      <c r="H36" s="105" t="s">
        <v>409</v>
      </c>
      <c r="I36" s="105" t="s">
        <v>409</v>
      </c>
      <c r="J36" s="105" t="s">
        <v>409</v>
      </c>
      <c r="K36" s="105" t="s">
        <v>409</v>
      </c>
      <c r="L36" s="105" t="s">
        <v>409</v>
      </c>
      <c r="M36" s="105" t="s">
        <v>409</v>
      </c>
      <c r="N36" s="105" t="s">
        <v>409</v>
      </c>
      <c r="O36" s="105" t="s">
        <v>409</v>
      </c>
      <c r="P36" s="170">
        <v>0</v>
      </c>
      <c r="Q36" s="173">
        <f t="shared" si="9"/>
        <v>0</v>
      </c>
      <c r="R36" s="44"/>
    </row>
    <row r="37" spans="1:18" ht="27.6" x14ac:dyDescent="0.3">
      <c r="A37" s="8">
        <v>33</v>
      </c>
      <c r="B37" s="257" t="s">
        <v>189</v>
      </c>
      <c r="C37" s="258" t="s">
        <v>244</v>
      </c>
      <c r="D37" s="125" t="s">
        <v>41</v>
      </c>
      <c r="E37" s="125">
        <v>4</v>
      </c>
      <c r="F37" s="219">
        <v>41.95</v>
      </c>
      <c r="G37" s="142">
        <v>22.95</v>
      </c>
      <c r="H37" s="105" t="s">
        <v>409</v>
      </c>
      <c r="I37" s="105" t="s">
        <v>409</v>
      </c>
      <c r="J37" s="105" t="s">
        <v>409</v>
      </c>
      <c r="K37" s="105" t="s">
        <v>409</v>
      </c>
      <c r="L37" s="105" t="s">
        <v>409</v>
      </c>
      <c r="M37" s="105" t="s">
        <v>409</v>
      </c>
      <c r="N37" s="105" t="s">
        <v>409</v>
      </c>
      <c r="O37" s="105" t="s">
        <v>409</v>
      </c>
      <c r="P37" s="170">
        <v>0</v>
      </c>
      <c r="Q37" s="173">
        <f t="shared" si="9"/>
        <v>0</v>
      </c>
      <c r="R37" s="44"/>
    </row>
    <row r="38" spans="1:18" ht="27.6" x14ac:dyDescent="0.3">
      <c r="A38" s="8">
        <v>33</v>
      </c>
      <c r="B38" s="10" t="s">
        <v>190</v>
      </c>
      <c r="C38" s="145" t="s">
        <v>245</v>
      </c>
      <c r="D38" s="2" t="s">
        <v>41</v>
      </c>
      <c r="E38" s="2">
        <v>4</v>
      </c>
      <c r="F38" s="219">
        <v>41.95</v>
      </c>
      <c r="G38" s="142">
        <v>22.95</v>
      </c>
      <c r="H38" s="105" t="s">
        <v>409</v>
      </c>
      <c r="I38" s="105" t="s">
        <v>409</v>
      </c>
      <c r="J38" s="105" t="s">
        <v>409</v>
      </c>
      <c r="K38" s="105" t="s">
        <v>409</v>
      </c>
      <c r="L38" s="105" t="s">
        <v>409</v>
      </c>
      <c r="M38" s="105" t="s">
        <v>409</v>
      </c>
      <c r="N38" s="105" t="s">
        <v>409</v>
      </c>
      <c r="O38" s="105" t="s">
        <v>409</v>
      </c>
      <c r="P38" s="170">
        <v>0</v>
      </c>
      <c r="Q38" s="173">
        <f t="shared" si="9"/>
        <v>0</v>
      </c>
      <c r="R38" s="44"/>
    </row>
    <row r="39" spans="1:18" ht="27.6" x14ac:dyDescent="0.3">
      <c r="A39" s="8">
        <v>33</v>
      </c>
      <c r="B39" s="10" t="s">
        <v>187</v>
      </c>
      <c r="C39" s="145" t="s">
        <v>246</v>
      </c>
      <c r="D39" s="2" t="s">
        <v>41</v>
      </c>
      <c r="E39" s="2">
        <v>4</v>
      </c>
      <c r="F39" s="219">
        <v>41.95</v>
      </c>
      <c r="G39" s="142">
        <v>22.95</v>
      </c>
      <c r="H39" s="105" t="s">
        <v>409</v>
      </c>
      <c r="I39" s="105" t="s">
        <v>409</v>
      </c>
      <c r="J39" s="105" t="s">
        <v>409</v>
      </c>
      <c r="K39" s="105" t="s">
        <v>409</v>
      </c>
      <c r="L39" s="105" t="s">
        <v>409</v>
      </c>
      <c r="M39" s="105" t="s">
        <v>409</v>
      </c>
      <c r="N39" s="105" t="s">
        <v>409</v>
      </c>
      <c r="O39" s="105" t="s">
        <v>409</v>
      </c>
      <c r="P39" s="170">
        <v>0</v>
      </c>
      <c r="Q39" s="173">
        <f t="shared" si="9"/>
        <v>0</v>
      </c>
      <c r="R39" s="44"/>
    </row>
    <row r="40" spans="1:18" ht="27.6" x14ac:dyDescent="0.3">
      <c r="A40" s="8">
        <v>33</v>
      </c>
      <c r="B40" s="10" t="s">
        <v>491</v>
      </c>
      <c r="C40" s="145" t="s">
        <v>492</v>
      </c>
      <c r="D40" s="2" t="s">
        <v>41</v>
      </c>
      <c r="E40" s="200">
        <v>1</v>
      </c>
      <c r="F40" s="165" t="s">
        <v>493</v>
      </c>
      <c r="G40" s="141">
        <v>0</v>
      </c>
      <c r="H40" s="105" t="s">
        <v>409</v>
      </c>
      <c r="I40" s="129" t="s">
        <v>409</v>
      </c>
      <c r="J40" s="105" t="s">
        <v>409</v>
      </c>
      <c r="K40" s="105" t="s">
        <v>409</v>
      </c>
      <c r="L40" s="105" t="s">
        <v>409</v>
      </c>
      <c r="M40" s="105" t="s">
        <v>409</v>
      </c>
      <c r="N40" s="105" t="s">
        <v>409</v>
      </c>
      <c r="O40" s="105" t="s">
        <v>409</v>
      </c>
      <c r="P40" s="170">
        <v>0</v>
      </c>
      <c r="Q40" s="83">
        <f t="shared" si="9"/>
        <v>0</v>
      </c>
      <c r="R40" s="44"/>
    </row>
    <row r="41" spans="1:18" ht="39.6" x14ac:dyDescent="0.3">
      <c r="A41" s="8">
        <v>33</v>
      </c>
      <c r="B41" s="10" t="s">
        <v>491</v>
      </c>
      <c r="C41" s="145" t="s">
        <v>508</v>
      </c>
      <c r="D41" s="2" t="s">
        <v>41</v>
      </c>
      <c r="E41" s="200">
        <v>1</v>
      </c>
      <c r="F41" s="165" t="s">
        <v>493</v>
      </c>
      <c r="G41" s="141">
        <v>4.95</v>
      </c>
      <c r="H41" s="105" t="s">
        <v>409</v>
      </c>
      <c r="I41" s="129" t="s">
        <v>409</v>
      </c>
      <c r="J41" s="105" t="s">
        <v>409</v>
      </c>
      <c r="K41" s="105" t="s">
        <v>409</v>
      </c>
      <c r="L41" s="105" t="s">
        <v>409</v>
      </c>
      <c r="M41" s="105" t="s">
        <v>409</v>
      </c>
      <c r="N41" s="105" t="s">
        <v>409</v>
      </c>
      <c r="O41" s="105" t="s">
        <v>409</v>
      </c>
      <c r="P41" s="170">
        <v>0</v>
      </c>
      <c r="Q41" s="83">
        <f t="shared" si="9"/>
        <v>0</v>
      </c>
      <c r="R41" s="44"/>
    </row>
    <row r="42" spans="1:18" x14ac:dyDescent="0.3">
      <c r="A42" s="116" t="s">
        <v>322</v>
      </c>
      <c r="B42" s="117"/>
      <c r="C42" s="117"/>
      <c r="D42" s="117"/>
      <c r="E42" s="4"/>
      <c r="F42" s="203"/>
      <c r="G42" s="25"/>
      <c r="H42" s="149" t="s">
        <v>411</v>
      </c>
      <c r="I42" s="144" t="s">
        <v>412</v>
      </c>
      <c r="J42" s="144" t="s">
        <v>413</v>
      </c>
      <c r="K42" s="144" t="s">
        <v>414</v>
      </c>
      <c r="L42" s="275" t="s">
        <v>695</v>
      </c>
      <c r="M42" s="275" t="s">
        <v>694</v>
      </c>
      <c r="N42" s="32"/>
      <c r="O42" s="32"/>
      <c r="P42" s="115"/>
      <c r="Q42" s="127"/>
      <c r="R42" s="44"/>
    </row>
    <row r="43" spans="1:18" x14ac:dyDescent="0.3">
      <c r="A43" s="8">
        <v>33</v>
      </c>
      <c r="B43" s="259" t="s">
        <v>327</v>
      </c>
      <c r="C43" s="9" t="s">
        <v>329</v>
      </c>
      <c r="D43" s="8" t="s">
        <v>41</v>
      </c>
      <c r="E43" s="8">
        <v>1</v>
      </c>
      <c r="F43" s="219">
        <v>41.95</v>
      </c>
      <c r="G43" s="142">
        <v>25.25</v>
      </c>
      <c r="H43" s="171"/>
      <c r="I43" s="171"/>
      <c r="J43" s="171"/>
      <c r="K43" s="171"/>
      <c r="L43" s="105" t="s">
        <v>409</v>
      </c>
      <c r="M43" s="105" t="s">
        <v>409</v>
      </c>
      <c r="N43" s="105" t="s">
        <v>409</v>
      </c>
      <c r="O43" s="105" t="s">
        <v>409</v>
      </c>
      <c r="P43" s="115">
        <f t="shared" ref="P43:P49" si="10">SUM(H43:O43)</f>
        <v>0</v>
      </c>
      <c r="Q43" s="83">
        <f t="shared" ref="Q43:Q49" si="11">PRODUCT(P43,G43)</f>
        <v>0</v>
      </c>
      <c r="R43" s="44"/>
    </row>
    <row r="44" spans="1:18" x14ac:dyDescent="0.3">
      <c r="A44" s="8">
        <v>33</v>
      </c>
      <c r="B44" s="259" t="s">
        <v>327</v>
      </c>
      <c r="C44" s="9" t="s">
        <v>330</v>
      </c>
      <c r="D44" s="8" t="s">
        <v>41</v>
      </c>
      <c r="E44" s="8">
        <v>1</v>
      </c>
      <c r="F44" s="219">
        <v>41.95</v>
      </c>
      <c r="G44" s="142">
        <v>25.25</v>
      </c>
      <c r="H44" s="171"/>
      <c r="I44" s="171"/>
      <c r="J44" s="171"/>
      <c r="K44" s="171"/>
      <c r="L44" s="105" t="s">
        <v>409</v>
      </c>
      <c r="M44" s="105" t="s">
        <v>409</v>
      </c>
      <c r="N44" s="105" t="s">
        <v>409</v>
      </c>
      <c r="O44" s="105" t="s">
        <v>409</v>
      </c>
      <c r="P44" s="115">
        <f t="shared" si="10"/>
        <v>0</v>
      </c>
      <c r="Q44" s="83">
        <f t="shared" si="11"/>
        <v>0</v>
      </c>
      <c r="R44" s="44"/>
    </row>
    <row r="45" spans="1:18" x14ac:dyDescent="0.3">
      <c r="A45" s="8">
        <v>33</v>
      </c>
      <c r="B45" s="157" t="s">
        <v>328</v>
      </c>
      <c r="C45" s="9" t="s">
        <v>331</v>
      </c>
      <c r="D45" s="8" t="s">
        <v>41</v>
      </c>
      <c r="E45" s="8">
        <v>1</v>
      </c>
      <c r="F45" s="219">
        <v>54.95</v>
      </c>
      <c r="G45" s="142">
        <v>40.950000000000003</v>
      </c>
      <c r="H45" s="171"/>
      <c r="I45" s="171"/>
      <c r="J45" s="171"/>
      <c r="K45" s="171"/>
      <c r="L45" s="105" t="s">
        <v>409</v>
      </c>
      <c r="M45" s="105" t="s">
        <v>409</v>
      </c>
      <c r="N45" s="105" t="s">
        <v>409</v>
      </c>
      <c r="O45" s="105" t="s">
        <v>409</v>
      </c>
      <c r="P45" s="115">
        <f t="shared" si="10"/>
        <v>0</v>
      </c>
      <c r="Q45" s="83">
        <f t="shared" ref="Q45" si="12">PRODUCT(P45,G45)</f>
        <v>0</v>
      </c>
      <c r="R45" s="44"/>
    </row>
    <row r="46" spans="1:18" x14ac:dyDescent="0.3">
      <c r="A46" s="8">
        <v>33</v>
      </c>
      <c r="B46" s="259" t="s">
        <v>434</v>
      </c>
      <c r="C46" s="9" t="s">
        <v>435</v>
      </c>
      <c r="D46" s="8" t="s">
        <v>41</v>
      </c>
      <c r="E46" s="8">
        <v>1</v>
      </c>
      <c r="F46" s="219">
        <v>54.95</v>
      </c>
      <c r="G46" s="142">
        <v>40.950000000000003</v>
      </c>
      <c r="H46" s="171"/>
      <c r="I46" s="171"/>
      <c r="J46" s="171"/>
      <c r="K46" s="171"/>
      <c r="L46" s="105" t="s">
        <v>409</v>
      </c>
      <c r="M46" s="105" t="s">
        <v>409</v>
      </c>
      <c r="N46" s="105" t="s">
        <v>409</v>
      </c>
      <c r="O46" s="105" t="s">
        <v>409</v>
      </c>
      <c r="P46" s="115">
        <f t="shared" si="10"/>
        <v>0</v>
      </c>
      <c r="Q46" s="83">
        <f t="shared" si="11"/>
        <v>0</v>
      </c>
      <c r="R46" s="44"/>
    </row>
    <row r="47" spans="1:18" x14ac:dyDescent="0.3">
      <c r="A47" s="8">
        <v>33</v>
      </c>
      <c r="B47" s="9" t="s">
        <v>485</v>
      </c>
      <c r="C47" s="9" t="s">
        <v>486</v>
      </c>
      <c r="D47" s="8" t="s">
        <v>41</v>
      </c>
      <c r="E47" s="8">
        <v>1</v>
      </c>
      <c r="F47" s="219">
        <v>35.950000000000003</v>
      </c>
      <c r="G47" s="142">
        <v>22.95</v>
      </c>
      <c r="H47" s="105" t="s">
        <v>409</v>
      </c>
      <c r="I47" s="129" t="s">
        <v>409</v>
      </c>
      <c r="J47" s="105" t="s">
        <v>409</v>
      </c>
      <c r="K47" s="105" t="s">
        <v>409</v>
      </c>
      <c r="L47" s="171"/>
      <c r="M47" s="171"/>
      <c r="N47" s="105" t="s">
        <v>409</v>
      </c>
      <c r="O47" s="105" t="s">
        <v>409</v>
      </c>
      <c r="P47" s="115">
        <f t="shared" si="10"/>
        <v>0</v>
      </c>
      <c r="Q47" s="83">
        <f t="shared" si="11"/>
        <v>0</v>
      </c>
      <c r="R47" s="44"/>
    </row>
    <row r="48" spans="1:18" x14ac:dyDescent="0.3">
      <c r="A48" s="8">
        <v>33</v>
      </c>
      <c r="B48" s="9" t="s">
        <v>487</v>
      </c>
      <c r="C48" s="9" t="s">
        <v>488</v>
      </c>
      <c r="D48" s="8" t="s">
        <v>41</v>
      </c>
      <c r="E48" s="8">
        <v>1</v>
      </c>
      <c r="F48" s="219">
        <v>35.950000000000003</v>
      </c>
      <c r="G48" s="142">
        <v>22.95</v>
      </c>
      <c r="H48" s="105" t="s">
        <v>409</v>
      </c>
      <c r="I48" s="129" t="s">
        <v>409</v>
      </c>
      <c r="J48" s="105" t="s">
        <v>409</v>
      </c>
      <c r="K48" s="105" t="s">
        <v>409</v>
      </c>
      <c r="L48" s="171"/>
      <c r="M48" s="171"/>
      <c r="N48" s="105" t="s">
        <v>409</v>
      </c>
      <c r="O48" s="105" t="s">
        <v>409</v>
      </c>
      <c r="P48" s="115">
        <f t="shared" si="10"/>
        <v>0</v>
      </c>
      <c r="Q48" s="83">
        <f t="shared" si="11"/>
        <v>0</v>
      </c>
      <c r="R48" s="44"/>
    </row>
    <row r="49" spans="1:18" x14ac:dyDescent="0.3">
      <c r="A49" s="8">
        <v>33</v>
      </c>
      <c r="B49" s="9" t="s">
        <v>489</v>
      </c>
      <c r="C49" s="9" t="s">
        <v>490</v>
      </c>
      <c r="D49" s="8" t="s">
        <v>41</v>
      </c>
      <c r="E49" s="8">
        <v>1</v>
      </c>
      <c r="F49" s="219">
        <v>35.950000000000003</v>
      </c>
      <c r="G49" s="142">
        <v>22.95</v>
      </c>
      <c r="H49" s="105" t="s">
        <v>409</v>
      </c>
      <c r="I49" s="129" t="s">
        <v>409</v>
      </c>
      <c r="J49" s="105" t="s">
        <v>409</v>
      </c>
      <c r="K49" s="105" t="s">
        <v>409</v>
      </c>
      <c r="L49" s="171"/>
      <c r="M49" s="171"/>
      <c r="N49" s="105" t="s">
        <v>409</v>
      </c>
      <c r="O49" s="105" t="s">
        <v>409</v>
      </c>
      <c r="P49" s="115">
        <f t="shared" si="10"/>
        <v>0</v>
      </c>
      <c r="Q49" s="83">
        <f t="shared" si="11"/>
        <v>0</v>
      </c>
      <c r="R49" s="44"/>
    </row>
    <row r="50" spans="1:18" x14ac:dyDescent="0.3">
      <c r="A50" s="134"/>
      <c r="B50" s="135"/>
      <c r="C50" s="136"/>
      <c r="D50" s="137"/>
      <c r="E50" s="138"/>
      <c r="F50" s="203"/>
      <c r="G50" s="105"/>
      <c r="H50" s="105"/>
      <c r="I50" s="139"/>
      <c r="J50" s="139"/>
      <c r="K50" s="139"/>
      <c r="L50" s="139"/>
      <c r="M50" s="139"/>
      <c r="N50" s="139"/>
      <c r="O50" s="139"/>
      <c r="P50" s="115"/>
      <c r="Q50" s="83"/>
      <c r="R50" s="44"/>
    </row>
    <row r="51" spans="1:18" x14ac:dyDescent="0.3">
      <c r="A51" s="122" t="s">
        <v>300</v>
      </c>
      <c r="B51" s="123"/>
      <c r="C51" s="123"/>
      <c r="D51" s="123"/>
      <c r="E51" s="23"/>
      <c r="F51" s="203"/>
      <c r="G51" s="25"/>
      <c r="H51" s="204" t="s">
        <v>371</v>
      </c>
      <c r="I51" s="146" t="s">
        <v>391</v>
      </c>
      <c r="J51" s="146" t="s">
        <v>398</v>
      </c>
      <c r="K51" s="128"/>
      <c r="L51" s="128"/>
      <c r="M51" s="128"/>
      <c r="N51" s="128"/>
      <c r="O51" s="128"/>
      <c r="P51" s="115"/>
      <c r="Q51" s="127"/>
      <c r="R51" s="44"/>
    </row>
    <row r="52" spans="1:18" x14ac:dyDescent="0.3">
      <c r="A52" s="8">
        <v>33</v>
      </c>
      <c r="B52" s="9" t="s">
        <v>169</v>
      </c>
      <c r="C52" s="10" t="s">
        <v>176</v>
      </c>
      <c r="D52" s="2" t="s">
        <v>41</v>
      </c>
      <c r="E52" s="2">
        <v>6</v>
      </c>
      <c r="F52" s="219">
        <v>18.95</v>
      </c>
      <c r="G52" s="142">
        <v>10.95</v>
      </c>
      <c r="H52" s="105" t="s">
        <v>409</v>
      </c>
      <c r="I52" s="129" t="s">
        <v>409</v>
      </c>
      <c r="J52" s="105" t="s">
        <v>409</v>
      </c>
      <c r="K52" s="105" t="s">
        <v>409</v>
      </c>
      <c r="L52" s="105" t="s">
        <v>409</v>
      </c>
      <c r="M52" s="105" t="s">
        <v>409</v>
      </c>
      <c r="N52" s="105" t="s">
        <v>409</v>
      </c>
      <c r="O52" s="105" t="s">
        <v>409</v>
      </c>
      <c r="P52" s="170">
        <v>0</v>
      </c>
      <c r="Q52" s="83">
        <f t="shared" ref="Q52:Q55" si="13">PRODUCT(P52,G52)</f>
        <v>0</v>
      </c>
      <c r="R52" s="44"/>
    </row>
    <row r="53" spans="1:18" x14ac:dyDescent="0.3">
      <c r="A53" s="8">
        <v>33</v>
      </c>
      <c r="B53" s="9" t="s">
        <v>111</v>
      </c>
      <c r="C53" s="9" t="s">
        <v>126</v>
      </c>
      <c r="D53" s="8" t="s">
        <v>146</v>
      </c>
      <c r="E53" s="8">
        <v>6</v>
      </c>
      <c r="F53" s="219">
        <v>23.95</v>
      </c>
      <c r="G53" s="142">
        <v>13.95</v>
      </c>
      <c r="H53" s="105" t="s">
        <v>409</v>
      </c>
      <c r="I53" s="129" t="s">
        <v>409</v>
      </c>
      <c r="J53" s="105" t="s">
        <v>409</v>
      </c>
      <c r="K53" s="105" t="s">
        <v>409</v>
      </c>
      <c r="L53" s="105" t="s">
        <v>409</v>
      </c>
      <c r="M53" s="105" t="s">
        <v>409</v>
      </c>
      <c r="N53" s="105" t="s">
        <v>409</v>
      </c>
      <c r="O53" s="105" t="s">
        <v>409</v>
      </c>
      <c r="P53" s="170">
        <v>0</v>
      </c>
      <c r="Q53" s="83">
        <f t="shared" si="13"/>
        <v>0</v>
      </c>
      <c r="R53" s="44"/>
    </row>
    <row r="54" spans="1:18" x14ac:dyDescent="0.3">
      <c r="A54" s="8">
        <v>33</v>
      </c>
      <c r="B54" s="9" t="s">
        <v>433</v>
      </c>
      <c r="C54" s="10" t="s">
        <v>436</v>
      </c>
      <c r="D54" s="2" t="s">
        <v>41</v>
      </c>
      <c r="E54" s="2">
        <v>12</v>
      </c>
      <c r="F54" s="219">
        <v>34.950000000000003</v>
      </c>
      <c r="G54" s="142">
        <v>20.95</v>
      </c>
      <c r="H54" s="171"/>
      <c r="I54" s="178"/>
      <c r="J54" s="178"/>
      <c r="K54" s="105" t="s">
        <v>409</v>
      </c>
      <c r="L54" s="105" t="s">
        <v>409</v>
      </c>
      <c r="M54" s="105" t="s">
        <v>409</v>
      </c>
      <c r="N54" s="105" t="s">
        <v>409</v>
      </c>
      <c r="O54" s="105" t="s">
        <v>409</v>
      </c>
      <c r="P54" s="120">
        <f>SUM(H54:L54)</f>
        <v>0</v>
      </c>
      <c r="Q54" s="173">
        <f t="shared" ref="Q54" si="14">PRODUCT(P54,G54)</f>
        <v>0</v>
      </c>
      <c r="R54" s="44"/>
    </row>
    <row r="55" spans="1:18" x14ac:dyDescent="0.3">
      <c r="A55" s="8">
        <v>33</v>
      </c>
      <c r="B55" s="9" t="s">
        <v>170</v>
      </c>
      <c r="C55" s="10" t="s">
        <v>177</v>
      </c>
      <c r="D55" s="2" t="s">
        <v>41</v>
      </c>
      <c r="E55" s="2">
        <v>12</v>
      </c>
      <c r="F55" s="219">
        <v>29.95</v>
      </c>
      <c r="G55" s="142">
        <v>17.95</v>
      </c>
      <c r="H55" s="105" t="s">
        <v>409</v>
      </c>
      <c r="I55" s="129" t="s">
        <v>409</v>
      </c>
      <c r="J55" s="105" t="s">
        <v>409</v>
      </c>
      <c r="K55" s="105" t="s">
        <v>409</v>
      </c>
      <c r="L55" s="105" t="s">
        <v>409</v>
      </c>
      <c r="M55" s="105" t="s">
        <v>409</v>
      </c>
      <c r="N55" s="105" t="s">
        <v>409</v>
      </c>
      <c r="O55" s="105" t="s">
        <v>409</v>
      </c>
      <c r="P55" s="170">
        <v>0</v>
      </c>
      <c r="Q55" s="83">
        <f t="shared" si="13"/>
        <v>0</v>
      </c>
      <c r="R55" s="44"/>
    </row>
    <row r="56" spans="1:18" ht="15" thickBot="1" x14ac:dyDescent="0.35">
      <c r="H56" s="44"/>
      <c r="I56" s="44"/>
      <c r="J56" s="44"/>
      <c r="K56" s="44"/>
      <c r="L56" s="44"/>
      <c r="M56" s="44"/>
      <c r="N56" s="44"/>
      <c r="O56" s="44"/>
      <c r="P56" s="52"/>
      <c r="Q56" s="65"/>
      <c r="R56" s="44"/>
    </row>
    <row r="57" spans="1:18" ht="15" thickBot="1" x14ac:dyDescent="0.35">
      <c r="C57" s="81">
        <f>Totals!$B$6</f>
        <v>0</v>
      </c>
      <c r="H57" s="44"/>
      <c r="I57" s="44"/>
      <c r="J57" s="44"/>
      <c r="K57" s="44"/>
      <c r="L57" s="44"/>
      <c r="M57" s="44"/>
      <c r="N57" s="44"/>
      <c r="O57" s="74" t="s">
        <v>370</v>
      </c>
      <c r="P57" s="53">
        <f>SUM(P3:P55)</f>
        <v>0</v>
      </c>
      <c r="Q57" s="71">
        <f>SUM(Q3:Q55)</f>
        <v>0</v>
      </c>
      <c r="R57" s="44"/>
    </row>
    <row r="58" spans="1:18" x14ac:dyDescent="0.3">
      <c r="C58" s="81">
        <f>Totals!$B$14</f>
        <v>0</v>
      </c>
      <c r="H58" s="44"/>
      <c r="I58" s="44"/>
      <c r="J58" s="44"/>
      <c r="K58" s="44"/>
      <c r="L58" s="44"/>
      <c r="M58" s="44"/>
      <c r="N58" s="44"/>
      <c r="O58" s="44"/>
      <c r="P58" s="52"/>
      <c r="Q58" s="44"/>
      <c r="R58" s="44"/>
    </row>
    <row r="59" spans="1:18" x14ac:dyDescent="0.3">
      <c r="H59" s="44"/>
      <c r="I59" s="44"/>
      <c r="J59" s="44"/>
      <c r="K59" s="44"/>
      <c r="L59" s="44"/>
      <c r="M59" s="44"/>
      <c r="N59" s="44"/>
      <c r="O59" s="44"/>
      <c r="P59" s="52"/>
      <c r="Q59" s="44"/>
      <c r="R59" s="44"/>
    </row>
    <row r="60" spans="1:18" x14ac:dyDescent="0.3">
      <c r="H60" s="44"/>
      <c r="I60" s="44"/>
      <c r="J60" s="44"/>
      <c r="K60" s="44"/>
      <c r="L60" s="44"/>
      <c r="M60" s="44"/>
      <c r="N60" s="44"/>
      <c r="O60" s="44"/>
      <c r="P60" s="52"/>
      <c r="Q60" s="44"/>
      <c r="R60" s="44"/>
    </row>
    <row r="61" spans="1:18" x14ac:dyDescent="0.3">
      <c r="H61" s="44"/>
      <c r="I61" s="44"/>
      <c r="J61" s="44"/>
      <c r="K61" s="44"/>
      <c r="L61" s="44"/>
      <c r="M61" s="44"/>
      <c r="N61" s="44"/>
      <c r="O61" s="44"/>
      <c r="P61" s="52"/>
      <c r="Q61" s="44"/>
      <c r="R61" s="44"/>
    </row>
    <row r="62" spans="1:18" x14ac:dyDescent="0.3">
      <c r="H62" s="44"/>
      <c r="I62" s="44"/>
      <c r="J62" s="44"/>
      <c r="K62" s="44"/>
      <c r="L62" s="44"/>
      <c r="M62" s="44"/>
      <c r="N62" s="44"/>
      <c r="O62" s="44"/>
      <c r="P62" s="52"/>
      <c r="Q62" s="44"/>
      <c r="R62" s="44"/>
    </row>
    <row r="63" spans="1:18" x14ac:dyDescent="0.3">
      <c r="H63" s="44"/>
      <c r="I63" s="44"/>
      <c r="J63" s="44"/>
      <c r="K63" s="44"/>
      <c r="L63" s="44"/>
      <c r="M63" s="44"/>
      <c r="N63" s="44"/>
      <c r="O63" s="44"/>
      <c r="P63" s="52"/>
      <c r="Q63" s="44"/>
      <c r="R63" s="44"/>
    </row>
    <row r="64" spans="1:18" x14ac:dyDescent="0.3">
      <c r="H64" s="44"/>
      <c r="I64" s="44"/>
      <c r="J64" s="44"/>
      <c r="K64" s="44"/>
      <c r="L64" s="44"/>
      <c r="M64" s="44"/>
      <c r="N64" s="44"/>
      <c r="O64" s="44"/>
      <c r="P64" s="52"/>
      <c r="Q64" s="44"/>
      <c r="R64" s="44"/>
    </row>
    <row r="65" spans="8:18" x14ac:dyDescent="0.3">
      <c r="H65" s="44"/>
      <c r="I65" s="44"/>
      <c r="J65" s="44"/>
      <c r="K65" s="44"/>
      <c r="L65" s="44"/>
      <c r="M65" s="44"/>
      <c r="N65" s="44"/>
      <c r="O65" s="44"/>
      <c r="P65" s="52"/>
      <c r="Q65" s="44"/>
      <c r="R65" s="44"/>
    </row>
    <row r="66" spans="8:18" x14ac:dyDescent="0.3">
      <c r="H66" s="44"/>
      <c r="I66" s="44"/>
      <c r="J66" s="44"/>
      <c r="K66" s="44"/>
      <c r="L66" s="44"/>
      <c r="M66" s="44"/>
      <c r="N66" s="44"/>
      <c r="O66" s="44"/>
      <c r="P66" s="52"/>
      <c r="Q66" s="44"/>
      <c r="R66" s="44"/>
    </row>
    <row r="67" spans="8:18" x14ac:dyDescent="0.3">
      <c r="H67" s="44"/>
      <c r="I67" s="44"/>
      <c r="J67" s="44"/>
      <c r="K67" s="44"/>
      <c r="L67" s="44"/>
      <c r="M67" s="44"/>
      <c r="N67" s="44"/>
      <c r="O67" s="44"/>
      <c r="P67" s="52"/>
      <c r="Q67" s="44"/>
      <c r="R67" s="44"/>
    </row>
    <row r="68" spans="8:18" x14ac:dyDescent="0.3">
      <c r="H68" s="44"/>
      <c r="I68" s="44"/>
      <c r="J68" s="44"/>
      <c r="K68" s="44"/>
      <c r="L68" s="44"/>
      <c r="M68" s="44"/>
      <c r="N68" s="44"/>
      <c r="O68" s="44"/>
      <c r="P68" s="52"/>
      <c r="Q68" s="44"/>
      <c r="R68" s="44"/>
    </row>
    <row r="69" spans="8:18" x14ac:dyDescent="0.3">
      <c r="H69" s="44"/>
      <c r="I69" s="44"/>
      <c r="J69" s="44"/>
      <c r="K69" s="44"/>
      <c r="L69" s="44"/>
      <c r="M69" s="44"/>
      <c r="N69" s="44"/>
      <c r="O69" s="44"/>
      <c r="P69" s="52"/>
      <c r="Q69" s="44"/>
      <c r="R69" s="44"/>
    </row>
    <row r="70" spans="8:18" x14ac:dyDescent="0.3">
      <c r="H70" s="44"/>
      <c r="I70" s="44"/>
      <c r="J70" s="44"/>
      <c r="K70" s="44"/>
      <c r="L70" s="44"/>
      <c r="M70" s="44"/>
      <c r="N70" s="44"/>
      <c r="O70" s="44"/>
      <c r="P70" s="52"/>
      <c r="Q70" s="44"/>
      <c r="R70" s="44"/>
    </row>
    <row r="71" spans="8:18" x14ac:dyDescent="0.3">
      <c r="H71" s="44"/>
      <c r="I71" s="44"/>
      <c r="J71" s="44"/>
      <c r="K71" s="44"/>
      <c r="L71" s="44"/>
      <c r="M71" s="44"/>
      <c r="N71" s="44"/>
      <c r="O71" s="44"/>
      <c r="P71" s="52"/>
      <c r="Q71" s="44"/>
      <c r="R71" s="44"/>
    </row>
    <row r="72" spans="8:18" x14ac:dyDescent="0.3">
      <c r="H72" s="44"/>
      <c r="I72" s="44"/>
      <c r="J72" s="44"/>
      <c r="K72" s="44"/>
      <c r="L72" s="44"/>
      <c r="M72" s="44"/>
      <c r="N72" s="44"/>
      <c r="O72" s="44"/>
      <c r="P72" s="52"/>
      <c r="Q72" s="44"/>
      <c r="R72" s="44"/>
    </row>
    <row r="73" spans="8:18" x14ac:dyDescent="0.3">
      <c r="H73" s="44"/>
      <c r="I73" s="44"/>
      <c r="J73" s="44"/>
      <c r="K73" s="44"/>
      <c r="L73" s="44"/>
      <c r="M73" s="44"/>
      <c r="N73" s="44"/>
      <c r="O73" s="44"/>
      <c r="P73" s="52"/>
      <c r="Q73" s="44"/>
      <c r="R73" s="44"/>
    </row>
    <row r="74" spans="8:18" x14ac:dyDescent="0.3">
      <c r="P74" s="46"/>
    </row>
    <row r="75" spans="8:18" x14ac:dyDescent="0.3">
      <c r="P75" s="46"/>
    </row>
    <row r="76" spans="8:18" x14ac:dyDescent="0.3">
      <c r="P76" s="46"/>
    </row>
  </sheetData>
  <sheetProtection algorithmName="SHA-512" hashValue="aBHitFtDY9OmLVimLbexXfcYP4JBcy6KKdK5sWTB6z7oL2DE92Rp5e5UVbZM6clG56jMN/YgvP95RbHCc1dTrA==" saltValue="kO0VxJOiJqG5/gI6JKxTIw==" spinCount="100000" sheet="1" objects="1" scenarios="1"/>
  <pageMargins left="0.25" right="0.25" top="0.25" bottom="0.25" header="0.3" footer="0.3"/>
  <pageSetup scale="7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125AC-D8CA-4E95-A981-6AEAF190DEF7}">
  <sheetPr>
    <pageSetUpPr fitToPage="1"/>
  </sheetPr>
  <dimension ref="A1:Z49"/>
  <sheetViews>
    <sheetView topLeftCell="C1" workbookViewId="0">
      <selection activeCell="W24" sqref="W24"/>
    </sheetView>
  </sheetViews>
  <sheetFormatPr defaultRowHeight="14.4" x14ac:dyDescent="0.3"/>
  <cols>
    <col min="2" max="2" width="10.6640625" bestFit="1" customWidth="1"/>
    <col min="3" max="3" width="32.109375" bestFit="1" customWidth="1"/>
    <col min="7" max="7" width="10.109375" bestFit="1" customWidth="1"/>
    <col min="8" max="8" width="9" bestFit="1" customWidth="1"/>
    <col min="9" max="9" width="6.6640625" customWidth="1"/>
    <col min="10" max="10" width="7.88671875" bestFit="1" customWidth="1"/>
    <col min="11" max="11" width="6.6640625" bestFit="1" customWidth="1"/>
    <col min="12" max="12" width="7.33203125" customWidth="1"/>
    <col min="13" max="13" width="7.33203125" bestFit="1" customWidth="1"/>
    <col min="14" max="14" width="7.6640625" bestFit="1" customWidth="1"/>
    <col min="15" max="15" width="6.6640625" customWidth="1"/>
    <col min="16" max="16" width="8.6640625" bestFit="1" customWidth="1"/>
    <col min="17" max="17" width="7.44140625" bestFit="1" customWidth="1"/>
    <col min="18" max="18" width="6.6640625" customWidth="1"/>
    <col min="19" max="20" width="7.6640625" customWidth="1"/>
    <col min="21" max="21" width="7" bestFit="1" customWidth="1"/>
    <col min="22" max="22" width="6.44140625" bestFit="1" customWidth="1"/>
    <col min="24" max="24" width="10.6640625" customWidth="1"/>
  </cols>
  <sheetData>
    <row r="1" spans="1:24" x14ac:dyDescent="0.3">
      <c r="A1" s="40" t="s">
        <v>0</v>
      </c>
      <c r="B1" s="41" t="s">
        <v>1</v>
      </c>
      <c r="C1" s="41" t="s">
        <v>2</v>
      </c>
      <c r="D1" s="42" t="s">
        <v>3</v>
      </c>
      <c r="E1" s="42" t="s">
        <v>17</v>
      </c>
      <c r="F1" s="42" t="s">
        <v>340</v>
      </c>
      <c r="G1" s="80" t="s">
        <v>692</v>
      </c>
      <c r="H1" s="2" t="s">
        <v>409</v>
      </c>
      <c r="I1" s="2" t="s">
        <v>409</v>
      </c>
      <c r="J1" s="2" t="s">
        <v>409</v>
      </c>
      <c r="K1" s="2" t="s">
        <v>409</v>
      </c>
      <c r="L1" s="2" t="s">
        <v>409</v>
      </c>
      <c r="M1" s="2" t="s">
        <v>409</v>
      </c>
      <c r="N1" s="2" t="s">
        <v>409</v>
      </c>
      <c r="O1" s="2" t="s">
        <v>409</v>
      </c>
      <c r="P1" s="2" t="s">
        <v>409</v>
      </c>
      <c r="Q1" s="2" t="s">
        <v>409</v>
      </c>
      <c r="R1" s="2" t="s">
        <v>409</v>
      </c>
      <c r="S1" s="2" t="s">
        <v>409</v>
      </c>
      <c r="T1" s="2" t="s">
        <v>409</v>
      </c>
      <c r="U1" s="2" t="s">
        <v>409</v>
      </c>
      <c r="V1" s="2" t="s">
        <v>409</v>
      </c>
      <c r="W1" s="73" t="s">
        <v>369</v>
      </c>
      <c r="X1" s="73" t="s">
        <v>370</v>
      </c>
    </row>
    <row r="2" spans="1:24" x14ac:dyDescent="0.3">
      <c r="A2" s="3" t="s">
        <v>291</v>
      </c>
      <c r="B2" s="4"/>
      <c r="C2" s="4"/>
      <c r="D2" s="4"/>
      <c r="E2" s="4"/>
      <c r="F2" s="12"/>
      <c r="G2" s="11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184"/>
      <c r="X2" s="185"/>
    </row>
    <row r="3" spans="1:24" x14ac:dyDescent="0.3">
      <c r="A3" s="8">
        <v>16</v>
      </c>
      <c r="B3" s="9" t="s">
        <v>560</v>
      </c>
      <c r="C3" s="9" t="s">
        <v>478</v>
      </c>
      <c r="D3" s="8" t="s">
        <v>41</v>
      </c>
      <c r="E3" s="8">
        <v>2</v>
      </c>
      <c r="F3" s="219">
        <v>89.95</v>
      </c>
      <c r="G3" s="142">
        <v>47.95</v>
      </c>
      <c r="H3" s="2" t="s">
        <v>409</v>
      </c>
      <c r="I3" s="2" t="s">
        <v>409</v>
      </c>
      <c r="J3" s="2" t="s">
        <v>409</v>
      </c>
      <c r="K3" s="2" t="s">
        <v>409</v>
      </c>
      <c r="L3" s="2" t="s">
        <v>409</v>
      </c>
      <c r="M3" s="2" t="s">
        <v>409</v>
      </c>
      <c r="N3" s="2" t="s">
        <v>409</v>
      </c>
      <c r="O3" s="2" t="s">
        <v>409</v>
      </c>
      <c r="P3" s="2" t="s">
        <v>409</v>
      </c>
      <c r="Q3" s="2" t="s">
        <v>409</v>
      </c>
      <c r="R3" s="2" t="s">
        <v>409</v>
      </c>
      <c r="S3" s="2" t="s">
        <v>409</v>
      </c>
      <c r="T3" s="2" t="s">
        <v>409</v>
      </c>
      <c r="U3" s="2" t="s">
        <v>409</v>
      </c>
      <c r="V3" s="2" t="s">
        <v>409</v>
      </c>
      <c r="W3" s="167">
        <v>0</v>
      </c>
      <c r="X3" s="83">
        <f t="shared" ref="X3:X24" si="0">PRODUCT(W3,G3)</f>
        <v>0</v>
      </c>
    </row>
    <row r="4" spans="1:24" x14ac:dyDescent="0.3">
      <c r="A4" s="8">
        <v>16</v>
      </c>
      <c r="B4" s="9" t="s">
        <v>561</v>
      </c>
      <c r="C4" s="9" t="s">
        <v>479</v>
      </c>
      <c r="D4" s="8" t="s">
        <v>41</v>
      </c>
      <c r="E4" s="8">
        <v>2</v>
      </c>
      <c r="F4" s="219">
        <v>89.95</v>
      </c>
      <c r="G4" s="142">
        <v>47.95</v>
      </c>
      <c r="H4" s="2" t="s">
        <v>409</v>
      </c>
      <c r="I4" s="2" t="s">
        <v>409</v>
      </c>
      <c r="J4" s="2" t="s">
        <v>409</v>
      </c>
      <c r="K4" s="2" t="s">
        <v>409</v>
      </c>
      <c r="L4" s="2" t="s">
        <v>409</v>
      </c>
      <c r="M4" s="2" t="s">
        <v>409</v>
      </c>
      <c r="N4" s="2" t="s">
        <v>409</v>
      </c>
      <c r="O4" s="2" t="s">
        <v>409</v>
      </c>
      <c r="P4" s="2" t="s">
        <v>409</v>
      </c>
      <c r="Q4" s="2" t="s">
        <v>409</v>
      </c>
      <c r="R4" s="2" t="s">
        <v>409</v>
      </c>
      <c r="S4" s="2" t="s">
        <v>409</v>
      </c>
      <c r="T4" s="2" t="s">
        <v>409</v>
      </c>
      <c r="U4" s="2" t="s">
        <v>409</v>
      </c>
      <c r="V4" s="2" t="s">
        <v>409</v>
      </c>
      <c r="W4" s="167">
        <v>0</v>
      </c>
      <c r="X4" s="83">
        <f t="shared" si="0"/>
        <v>0</v>
      </c>
    </row>
    <row r="5" spans="1:24" x14ac:dyDescent="0.3">
      <c r="A5" s="8">
        <v>16</v>
      </c>
      <c r="B5" s="9" t="s">
        <v>562</v>
      </c>
      <c r="C5" s="9" t="s">
        <v>480</v>
      </c>
      <c r="D5" s="8" t="s">
        <v>41</v>
      </c>
      <c r="E5" s="8">
        <v>2</v>
      </c>
      <c r="F5" s="219">
        <v>89.95</v>
      </c>
      <c r="G5" s="142">
        <v>47.95</v>
      </c>
      <c r="H5" s="2" t="s">
        <v>409</v>
      </c>
      <c r="I5" s="2" t="s">
        <v>409</v>
      </c>
      <c r="J5" s="2" t="s">
        <v>409</v>
      </c>
      <c r="K5" s="2" t="s">
        <v>409</v>
      </c>
      <c r="L5" s="2" t="s">
        <v>409</v>
      </c>
      <c r="M5" s="2" t="s">
        <v>409</v>
      </c>
      <c r="N5" s="2" t="s">
        <v>409</v>
      </c>
      <c r="O5" s="2" t="s">
        <v>409</v>
      </c>
      <c r="P5" s="2" t="s">
        <v>409</v>
      </c>
      <c r="Q5" s="2" t="s">
        <v>409</v>
      </c>
      <c r="R5" s="2" t="s">
        <v>409</v>
      </c>
      <c r="S5" s="2" t="s">
        <v>409</v>
      </c>
      <c r="T5" s="2" t="s">
        <v>409</v>
      </c>
      <c r="U5" s="2" t="s">
        <v>409</v>
      </c>
      <c r="V5" s="2" t="s">
        <v>409</v>
      </c>
      <c r="W5" s="167">
        <v>0</v>
      </c>
      <c r="X5" s="83">
        <f t="shared" si="0"/>
        <v>0</v>
      </c>
    </row>
    <row r="6" spans="1:24" x14ac:dyDescent="0.3">
      <c r="A6" s="8">
        <v>16</v>
      </c>
      <c r="B6" s="9" t="s">
        <v>319</v>
      </c>
      <c r="C6" s="9" t="s">
        <v>320</v>
      </c>
      <c r="D6" s="8" t="s">
        <v>41</v>
      </c>
      <c r="E6" s="8">
        <v>2</v>
      </c>
      <c r="F6" s="219">
        <v>89.95</v>
      </c>
      <c r="G6" s="142">
        <v>47.95</v>
      </c>
      <c r="H6" s="2" t="s">
        <v>409</v>
      </c>
      <c r="I6" s="2" t="s">
        <v>409</v>
      </c>
      <c r="J6" s="2" t="s">
        <v>409</v>
      </c>
      <c r="K6" s="2" t="s">
        <v>409</v>
      </c>
      <c r="L6" s="2" t="s">
        <v>409</v>
      </c>
      <c r="M6" s="2" t="s">
        <v>409</v>
      </c>
      <c r="N6" s="2" t="s">
        <v>409</v>
      </c>
      <c r="O6" s="2" t="s">
        <v>409</v>
      </c>
      <c r="P6" s="2" t="s">
        <v>409</v>
      </c>
      <c r="Q6" s="2" t="s">
        <v>409</v>
      </c>
      <c r="R6" s="2" t="s">
        <v>409</v>
      </c>
      <c r="S6" s="2" t="s">
        <v>409</v>
      </c>
      <c r="T6" s="2" t="s">
        <v>409</v>
      </c>
      <c r="U6" s="2" t="s">
        <v>409</v>
      </c>
      <c r="V6" s="2" t="s">
        <v>409</v>
      </c>
      <c r="W6" s="167">
        <v>0</v>
      </c>
      <c r="X6" s="83">
        <f t="shared" si="0"/>
        <v>0</v>
      </c>
    </row>
    <row r="7" spans="1:24" x14ac:dyDescent="0.3">
      <c r="A7" s="8">
        <v>16</v>
      </c>
      <c r="B7" s="9" t="s">
        <v>368</v>
      </c>
      <c r="C7" s="9" t="s">
        <v>321</v>
      </c>
      <c r="D7" s="8" t="s">
        <v>41</v>
      </c>
      <c r="E7" s="8">
        <v>2</v>
      </c>
      <c r="F7" s="219">
        <v>89.95</v>
      </c>
      <c r="G7" s="142">
        <v>47.95</v>
      </c>
      <c r="H7" s="2" t="s">
        <v>409</v>
      </c>
      <c r="I7" s="2" t="s">
        <v>409</v>
      </c>
      <c r="J7" s="2" t="s">
        <v>409</v>
      </c>
      <c r="K7" s="2" t="s">
        <v>409</v>
      </c>
      <c r="L7" s="2" t="s">
        <v>409</v>
      </c>
      <c r="M7" s="2" t="s">
        <v>409</v>
      </c>
      <c r="N7" s="2" t="s">
        <v>409</v>
      </c>
      <c r="O7" s="2" t="s">
        <v>409</v>
      </c>
      <c r="P7" s="2" t="s">
        <v>409</v>
      </c>
      <c r="Q7" s="2" t="s">
        <v>409</v>
      </c>
      <c r="R7" s="2" t="s">
        <v>409</v>
      </c>
      <c r="S7" s="2" t="s">
        <v>409</v>
      </c>
      <c r="T7" s="2" t="s">
        <v>409</v>
      </c>
      <c r="U7" s="2" t="s">
        <v>409</v>
      </c>
      <c r="V7" s="2" t="s">
        <v>409</v>
      </c>
      <c r="W7" s="167">
        <v>0</v>
      </c>
      <c r="X7" s="83">
        <f t="shared" si="0"/>
        <v>0</v>
      </c>
    </row>
    <row r="8" spans="1:24" x14ac:dyDescent="0.3">
      <c r="A8" s="8">
        <v>16</v>
      </c>
      <c r="B8" s="10" t="s">
        <v>532</v>
      </c>
      <c r="C8" s="9" t="s">
        <v>533</v>
      </c>
      <c r="D8" s="8" t="s">
        <v>41</v>
      </c>
      <c r="E8" s="8">
        <v>2</v>
      </c>
      <c r="F8" s="219">
        <v>99.95</v>
      </c>
      <c r="G8" s="142">
        <v>50.95</v>
      </c>
      <c r="H8" s="2" t="s">
        <v>409</v>
      </c>
      <c r="I8" s="2" t="s">
        <v>409</v>
      </c>
      <c r="J8" s="2" t="s">
        <v>409</v>
      </c>
      <c r="K8" s="2" t="s">
        <v>409</v>
      </c>
      <c r="L8" s="2" t="s">
        <v>409</v>
      </c>
      <c r="M8" s="2" t="s">
        <v>409</v>
      </c>
      <c r="N8" s="2" t="s">
        <v>409</v>
      </c>
      <c r="O8" s="2" t="s">
        <v>409</v>
      </c>
      <c r="P8" s="2" t="s">
        <v>409</v>
      </c>
      <c r="Q8" s="2" t="s">
        <v>409</v>
      </c>
      <c r="R8" s="2" t="s">
        <v>409</v>
      </c>
      <c r="S8" s="2" t="s">
        <v>409</v>
      </c>
      <c r="T8" s="2" t="s">
        <v>409</v>
      </c>
      <c r="U8" s="2" t="s">
        <v>409</v>
      </c>
      <c r="V8" s="2" t="s">
        <v>409</v>
      </c>
      <c r="W8" s="167">
        <v>0</v>
      </c>
      <c r="X8" s="83">
        <f t="shared" si="0"/>
        <v>0</v>
      </c>
    </row>
    <row r="9" spans="1:24" x14ac:dyDescent="0.3">
      <c r="A9" s="8">
        <v>16</v>
      </c>
      <c r="B9" s="10" t="s">
        <v>534</v>
      </c>
      <c r="C9" s="9" t="s">
        <v>535</v>
      </c>
      <c r="D9" s="8" t="s">
        <v>41</v>
      </c>
      <c r="E9" s="8">
        <v>2</v>
      </c>
      <c r="F9" s="219">
        <v>99.95</v>
      </c>
      <c r="G9" s="142">
        <v>50.95</v>
      </c>
      <c r="H9" s="2" t="s">
        <v>409</v>
      </c>
      <c r="I9" s="2" t="s">
        <v>409</v>
      </c>
      <c r="J9" s="2" t="s">
        <v>409</v>
      </c>
      <c r="K9" s="2" t="s">
        <v>409</v>
      </c>
      <c r="L9" s="2" t="s">
        <v>409</v>
      </c>
      <c r="M9" s="2" t="s">
        <v>409</v>
      </c>
      <c r="N9" s="2" t="s">
        <v>409</v>
      </c>
      <c r="O9" s="2" t="s">
        <v>409</v>
      </c>
      <c r="P9" s="2" t="s">
        <v>409</v>
      </c>
      <c r="Q9" s="2" t="s">
        <v>409</v>
      </c>
      <c r="R9" s="2" t="s">
        <v>409</v>
      </c>
      <c r="S9" s="2" t="s">
        <v>409</v>
      </c>
      <c r="T9" s="2" t="s">
        <v>409</v>
      </c>
      <c r="U9" s="2" t="s">
        <v>409</v>
      </c>
      <c r="V9" s="2" t="s">
        <v>409</v>
      </c>
      <c r="W9" s="167">
        <v>0</v>
      </c>
      <c r="X9" s="83">
        <f t="shared" si="0"/>
        <v>0</v>
      </c>
    </row>
    <row r="10" spans="1:24" x14ac:dyDescent="0.3">
      <c r="A10" s="8">
        <v>16</v>
      </c>
      <c r="B10" s="10" t="s">
        <v>536</v>
      </c>
      <c r="C10" s="9" t="s">
        <v>537</v>
      </c>
      <c r="D10" s="8" t="s">
        <v>41</v>
      </c>
      <c r="E10" s="8">
        <v>2</v>
      </c>
      <c r="F10" s="219">
        <v>99.95</v>
      </c>
      <c r="G10" s="142">
        <v>50.95</v>
      </c>
      <c r="H10" s="2" t="s">
        <v>409</v>
      </c>
      <c r="I10" s="2" t="s">
        <v>409</v>
      </c>
      <c r="J10" s="2" t="s">
        <v>409</v>
      </c>
      <c r="K10" s="2" t="s">
        <v>409</v>
      </c>
      <c r="L10" s="2" t="s">
        <v>409</v>
      </c>
      <c r="M10" s="2" t="s">
        <v>409</v>
      </c>
      <c r="N10" s="2" t="s">
        <v>409</v>
      </c>
      <c r="O10" s="2" t="s">
        <v>409</v>
      </c>
      <c r="P10" s="2" t="s">
        <v>409</v>
      </c>
      <c r="Q10" s="2" t="s">
        <v>409</v>
      </c>
      <c r="R10" s="2" t="s">
        <v>409</v>
      </c>
      <c r="S10" s="2" t="s">
        <v>409</v>
      </c>
      <c r="T10" s="2" t="s">
        <v>409</v>
      </c>
      <c r="U10" s="2" t="s">
        <v>409</v>
      </c>
      <c r="V10" s="2" t="s">
        <v>409</v>
      </c>
      <c r="W10" s="167">
        <v>0</v>
      </c>
      <c r="X10" s="83">
        <f t="shared" si="0"/>
        <v>0</v>
      </c>
    </row>
    <row r="11" spans="1:24" x14ac:dyDescent="0.3">
      <c r="A11" s="8">
        <v>16</v>
      </c>
      <c r="B11" s="10" t="s">
        <v>538</v>
      </c>
      <c r="C11" s="9" t="s">
        <v>539</v>
      </c>
      <c r="D11" s="8" t="s">
        <v>41</v>
      </c>
      <c r="E11" s="8">
        <v>2</v>
      </c>
      <c r="F11" s="219">
        <v>99.95</v>
      </c>
      <c r="G11" s="142">
        <v>50.95</v>
      </c>
      <c r="H11" s="2" t="s">
        <v>409</v>
      </c>
      <c r="I11" s="2" t="s">
        <v>409</v>
      </c>
      <c r="J11" s="2" t="s">
        <v>409</v>
      </c>
      <c r="K11" s="2" t="s">
        <v>409</v>
      </c>
      <c r="L11" s="2" t="s">
        <v>409</v>
      </c>
      <c r="M11" s="2" t="s">
        <v>409</v>
      </c>
      <c r="N11" s="2" t="s">
        <v>409</v>
      </c>
      <c r="O11" s="2" t="s">
        <v>409</v>
      </c>
      <c r="P11" s="2" t="s">
        <v>409</v>
      </c>
      <c r="Q11" s="2" t="s">
        <v>409</v>
      </c>
      <c r="R11" s="2" t="s">
        <v>409</v>
      </c>
      <c r="S11" s="2" t="s">
        <v>409</v>
      </c>
      <c r="T11" s="2" t="s">
        <v>409</v>
      </c>
      <c r="U11" s="2" t="s">
        <v>409</v>
      </c>
      <c r="V11" s="2" t="s">
        <v>409</v>
      </c>
      <c r="W11" s="167">
        <v>0</v>
      </c>
      <c r="X11" s="83">
        <f t="shared" si="0"/>
        <v>0</v>
      </c>
    </row>
    <row r="12" spans="1:24" x14ac:dyDescent="0.3">
      <c r="A12" s="8">
        <v>16</v>
      </c>
      <c r="B12" s="254" t="s">
        <v>621</v>
      </c>
      <c r="C12" s="9" t="s">
        <v>622</v>
      </c>
      <c r="D12" s="8" t="s">
        <v>41</v>
      </c>
      <c r="E12" s="8">
        <v>2</v>
      </c>
      <c r="F12" s="219">
        <v>49.95</v>
      </c>
      <c r="G12" s="142">
        <v>25.95</v>
      </c>
      <c r="H12" s="2" t="s">
        <v>409</v>
      </c>
      <c r="I12" s="2" t="s">
        <v>409</v>
      </c>
      <c r="J12" s="2" t="s">
        <v>409</v>
      </c>
      <c r="K12" s="2" t="s">
        <v>409</v>
      </c>
      <c r="L12" s="2" t="s">
        <v>409</v>
      </c>
      <c r="M12" s="2" t="s">
        <v>409</v>
      </c>
      <c r="N12" s="2" t="s">
        <v>409</v>
      </c>
      <c r="O12" s="2" t="s">
        <v>409</v>
      </c>
      <c r="P12" s="2" t="s">
        <v>409</v>
      </c>
      <c r="Q12" s="2" t="s">
        <v>409</v>
      </c>
      <c r="R12" s="2" t="s">
        <v>409</v>
      </c>
      <c r="S12" s="2" t="s">
        <v>409</v>
      </c>
      <c r="T12" s="2" t="s">
        <v>409</v>
      </c>
      <c r="U12" s="2" t="s">
        <v>409</v>
      </c>
      <c r="V12" s="2" t="s">
        <v>409</v>
      </c>
      <c r="W12" s="167">
        <v>0</v>
      </c>
      <c r="X12" s="83">
        <f t="shared" si="0"/>
        <v>0</v>
      </c>
    </row>
    <row r="13" spans="1:24" x14ac:dyDescent="0.3">
      <c r="A13" s="8">
        <v>16</v>
      </c>
      <c r="B13" s="10" t="s">
        <v>623</v>
      </c>
      <c r="C13" s="9" t="s">
        <v>624</v>
      </c>
      <c r="D13" s="8" t="s">
        <v>41</v>
      </c>
      <c r="E13" s="8">
        <v>2</v>
      </c>
      <c r="F13" s="219">
        <v>69.95</v>
      </c>
      <c r="G13" s="142">
        <v>35.950000000000003</v>
      </c>
      <c r="H13" s="2" t="s">
        <v>409</v>
      </c>
      <c r="I13" s="2" t="s">
        <v>409</v>
      </c>
      <c r="J13" s="2" t="s">
        <v>409</v>
      </c>
      <c r="K13" s="2" t="s">
        <v>409</v>
      </c>
      <c r="L13" s="2" t="s">
        <v>409</v>
      </c>
      <c r="M13" s="2" t="s">
        <v>409</v>
      </c>
      <c r="N13" s="2" t="s">
        <v>409</v>
      </c>
      <c r="O13" s="2" t="s">
        <v>409</v>
      </c>
      <c r="P13" s="2" t="s">
        <v>409</v>
      </c>
      <c r="Q13" s="2" t="s">
        <v>409</v>
      </c>
      <c r="R13" s="2" t="s">
        <v>409</v>
      </c>
      <c r="S13" s="2" t="s">
        <v>409</v>
      </c>
      <c r="T13" s="2" t="s">
        <v>409</v>
      </c>
      <c r="U13" s="2" t="s">
        <v>409</v>
      </c>
      <c r="V13" s="2" t="s">
        <v>409</v>
      </c>
      <c r="W13" s="167">
        <v>0</v>
      </c>
      <c r="X13" s="83">
        <f t="shared" si="0"/>
        <v>0</v>
      </c>
    </row>
    <row r="14" spans="1:24" x14ac:dyDescent="0.3">
      <c r="A14" s="8">
        <v>16</v>
      </c>
      <c r="B14" s="10" t="s">
        <v>625</v>
      </c>
      <c r="C14" s="9" t="s">
        <v>626</v>
      </c>
      <c r="D14" s="8" t="s">
        <v>41</v>
      </c>
      <c r="E14" s="8">
        <v>2</v>
      </c>
      <c r="F14" s="219">
        <v>99.95</v>
      </c>
      <c r="G14" s="142">
        <v>50.95</v>
      </c>
      <c r="H14" s="2" t="s">
        <v>409</v>
      </c>
      <c r="I14" s="2" t="s">
        <v>409</v>
      </c>
      <c r="J14" s="2" t="s">
        <v>409</v>
      </c>
      <c r="K14" s="2" t="s">
        <v>409</v>
      </c>
      <c r="L14" s="2" t="s">
        <v>409</v>
      </c>
      <c r="M14" s="2" t="s">
        <v>409</v>
      </c>
      <c r="N14" s="2" t="s">
        <v>409</v>
      </c>
      <c r="O14" s="2" t="s">
        <v>409</v>
      </c>
      <c r="P14" s="2" t="s">
        <v>409</v>
      </c>
      <c r="Q14" s="2" t="s">
        <v>409</v>
      </c>
      <c r="R14" s="2" t="s">
        <v>409</v>
      </c>
      <c r="S14" s="2" t="s">
        <v>409</v>
      </c>
      <c r="T14" s="2" t="s">
        <v>409</v>
      </c>
      <c r="U14" s="2" t="s">
        <v>409</v>
      </c>
      <c r="V14" s="2" t="s">
        <v>409</v>
      </c>
      <c r="W14" s="167">
        <v>0</v>
      </c>
      <c r="X14" s="83">
        <f t="shared" si="0"/>
        <v>0</v>
      </c>
    </row>
    <row r="15" spans="1:24" x14ac:dyDescent="0.3">
      <c r="A15" s="8">
        <v>16</v>
      </c>
      <c r="B15" s="10" t="s">
        <v>627</v>
      </c>
      <c r="C15" s="9" t="s">
        <v>628</v>
      </c>
      <c r="D15" s="8" t="s">
        <v>41</v>
      </c>
      <c r="E15" s="8">
        <v>2</v>
      </c>
      <c r="F15" s="219">
        <v>99.95</v>
      </c>
      <c r="G15" s="142">
        <v>50.95</v>
      </c>
      <c r="H15" s="2" t="s">
        <v>409</v>
      </c>
      <c r="I15" s="2" t="s">
        <v>409</v>
      </c>
      <c r="J15" s="2" t="s">
        <v>409</v>
      </c>
      <c r="K15" s="2" t="s">
        <v>409</v>
      </c>
      <c r="L15" s="2" t="s">
        <v>409</v>
      </c>
      <c r="M15" s="2" t="s">
        <v>409</v>
      </c>
      <c r="N15" s="2" t="s">
        <v>409</v>
      </c>
      <c r="O15" s="2" t="s">
        <v>409</v>
      </c>
      <c r="P15" s="2" t="s">
        <v>409</v>
      </c>
      <c r="Q15" s="2" t="s">
        <v>409</v>
      </c>
      <c r="R15" s="2" t="s">
        <v>409</v>
      </c>
      <c r="S15" s="2" t="s">
        <v>409</v>
      </c>
      <c r="T15" s="2" t="s">
        <v>409</v>
      </c>
      <c r="U15" s="2" t="s">
        <v>409</v>
      </c>
      <c r="V15" s="2" t="s">
        <v>409</v>
      </c>
      <c r="W15" s="167">
        <v>0</v>
      </c>
      <c r="X15" s="83">
        <f t="shared" si="0"/>
        <v>0</v>
      </c>
    </row>
    <row r="16" spans="1:24" x14ac:dyDescent="0.3">
      <c r="A16" s="8">
        <v>17</v>
      </c>
      <c r="B16" s="10" t="s">
        <v>545</v>
      </c>
      <c r="C16" s="9" t="s">
        <v>546</v>
      </c>
      <c r="D16" s="8" t="s">
        <v>41</v>
      </c>
      <c r="E16" s="8">
        <v>2</v>
      </c>
      <c r="F16" s="219">
        <v>84.95</v>
      </c>
      <c r="G16" s="142">
        <v>44.95</v>
      </c>
      <c r="H16" s="2" t="s">
        <v>409</v>
      </c>
      <c r="I16" s="2" t="s">
        <v>409</v>
      </c>
      <c r="J16" s="2" t="s">
        <v>409</v>
      </c>
      <c r="K16" s="2" t="s">
        <v>409</v>
      </c>
      <c r="L16" s="2" t="s">
        <v>409</v>
      </c>
      <c r="M16" s="2" t="s">
        <v>409</v>
      </c>
      <c r="N16" s="2" t="s">
        <v>409</v>
      </c>
      <c r="O16" s="2" t="s">
        <v>409</v>
      </c>
      <c r="P16" s="2" t="s">
        <v>409</v>
      </c>
      <c r="Q16" s="2" t="s">
        <v>409</v>
      </c>
      <c r="R16" s="2" t="s">
        <v>409</v>
      </c>
      <c r="S16" s="2" t="s">
        <v>409</v>
      </c>
      <c r="T16" s="2" t="s">
        <v>409</v>
      </c>
      <c r="U16" s="2" t="s">
        <v>409</v>
      </c>
      <c r="V16" s="2" t="s">
        <v>409</v>
      </c>
      <c r="W16" s="167">
        <v>0</v>
      </c>
      <c r="X16" s="83">
        <f t="shared" si="0"/>
        <v>0</v>
      </c>
    </row>
    <row r="17" spans="1:24" x14ac:dyDescent="0.3">
      <c r="A17" s="8">
        <v>17</v>
      </c>
      <c r="B17" s="10" t="s">
        <v>547</v>
      </c>
      <c r="C17" s="9" t="s">
        <v>548</v>
      </c>
      <c r="D17" s="8" t="s">
        <v>41</v>
      </c>
      <c r="E17" s="8">
        <v>2</v>
      </c>
      <c r="F17" s="219">
        <v>84.95</v>
      </c>
      <c r="G17" s="142">
        <v>44.95</v>
      </c>
      <c r="H17" s="2" t="s">
        <v>409</v>
      </c>
      <c r="I17" s="2" t="s">
        <v>409</v>
      </c>
      <c r="J17" s="2" t="s">
        <v>409</v>
      </c>
      <c r="K17" s="2" t="s">
        <v>409</v>
      </c>
      <c r="L17" s="2" t="s">
        <v>409</v>
      </c>
      <c r="M17" s="2" t="s">
        <v>409</v>
      </c>
      <c r="N17" s="2" t="s">
        <v>409</v>
      </c>
      <c r="O17" s="2" t="s">
        <v>409</v>
      </c>
      <c r="P17" s="2" t="s">
        <v>409</v>
      </c>
      <c r="Q17" s="2" t="s">
        <v>409</v>
      </c>
      <c r="R17" s="2" t="s">
        <v>409</v>
      </c>
      <c r="S17" s="2" t="s">
        <v>409</v>
      </c>
      <c r="T17" s="2" t="s">
        <v>409</v>
      </c>
      <c r="U17" s="2" t="s">
        <v>409</v>
      </c>
      <c r="V17" s="2" t="s">
        <v>409</v>
      </c>
      <c r="W17" s="167">
        <v>0</v>
      </c>
      <c r="X17" s="83">
        <f t="shared" si="0"/>
        <v>0</v>
      </c>
    </row>
    <row r="18" spans="1:24" x14ac:dyDescent="0.3">
      <c r="A18" s="8">
        <v>17</v>
      </c>
      <c r="B18" s="10" t="s">
        <v>549</v>
      </c>
      <c r="C18" s="9" t="s">
        <v>563</v>
      </c>
      <c r="D18" s="8" t="s">
        <v>41</v>
      </c>
      <c r="E18" s="8">
        <v>2</v>
      </c>
      <c r="F18" s="219">
        <v>99.95</v>
      </c>
      <c r="G18" s="142">
        <v>50.95</v>
      </c>
      <c r="H18" s="2" t="s">
        <v>409</v>
      </c>
      <c r="I18" s="2" t="s">
        <v>409</v>
      </c>
      <c r="J18" s="2" t="s">
        <v>409</v>
      </c>
      <c r="K18" s="2" t="s">
        <v>409</v>
      </c>
      <c r="L18" s="2" t="s">
        <v>409</v>
      </c>
      <c r="M18" s="2" t="s">
        <v>409</v>
      </c>
      <c r="N18" s="2" t="s">
        <v>409</v>
      </c>
      <c r="O18" s="2" t="s">
        <v>409</v>
      </c>
      <c r="P18" s="2" t="s">
        <v>409</v>
      </c>
      <c r="Q18" s="2" t="s">
        <v>409</v>
      </c>
      <c r="R18" s="2" t="s">
        <v>409</v>
      </c>
      <c r="S18" s="2" t="s">
        <v>409</v>
      </c>
      <c r="T18" s="2" t="s">
        <v>409</v>
      </c>
      <c r="U18" s="2" t="s">
        <v>409</v>
      </c>
      <c r="V18" s="2" t="s">
        <v>409</v>
      </c>
      <c r="W18" s="167">
        <v>0</v>
      </c>
      <c r="X18" s="83">
        <f t="shared" si="0"/>
        <v>0</v>
      </c>
    </row>
    <row r="19" spans="1:24" x14ac:dyDescent="0.3">
      <c r="A19" s="8">
        <v>17</v>
      </c>
      <c r="B19" s="10" t="s">
        <v>550</v>
      </c>
      <c r="C19" s="9" t="s">
        <v>564</v>
      </c>
      <c r="D19" s="8" t="s">
        <v>41</v>
      </c>
      <c r="E19" s="8">
        <v>2</v>
      </c>
      <c r="F19" s="219">
        <v>99.95</v>
      </c>
      <c r="G19" s="142">
        <v>50.95</v>
      </c>
      <c r="H19" s="2" t="s">
        <v>409</v>
      </c>
      <c r="I19" s="2" t="s">
        <v>409</v>
      </c>
      <c r="J19" s="2" t="s">
        <v>409</v>
      </c>
      <c r="K19" s="2" t="s">
        <v>409</v>
      </c>
      <c r="L19" s="2" t="s">
        <v>409</v>
      </c>
      <c r="M19" s="2" t="s">
        <v>409</v>
      </c>
      <c r="N19" s="2" t="s">
        <v>409</v>
      </c>
      <c r="O19" s="2" t="s">
        <v>409</v>
      </c>
      <c r="P19" s="2" t="s">
        <v>409</v>
      </c>
      <c r="Q19" s="2" t="s">
        <v>409</v>
      </c>
      <c r="R19" s="2" t="s">
        <v>409</v>
      </c>
      <c r="S19" s="2" t="s">
        <v>409</v>
      </c>
      <c r="T19" s="2" t="s">
        <v>409</v>
      </c>
      <c r="U19" s="2" t="s">
        <v>409</v>
      </c>
      <c r="V19" s="2" t="s">
        <v>409</v>
      </c>
      <c r="W19" s="167">
        <v>0</v>
      </c>
      <c r="X19" s="83">
        <f t="shared" si="0"/>
        <v>0</v>
      </c>
    </row>
    <row r="20" spans="1:24" x14ac:dyDescent="0.3">
      <c r="A20" s="8">
        <v>17</v>
      </c>
      <c r="B20" s="10" t="s">
        <v>551</v>
      </c>
      <c r="C20" s="9" t="s">
        <v>552</v>
      </c>
      <c r="D20" s="8" t="s">
        <v>41</v>
      </c>
      <c r="E20" s="8">
        <v>2</v>
      </c>
      <c r="F20" s="219">
        <v>99.95</v>
      </c>
      <c r="G20" s="142">
        <v>50.95</v>
      </c>
      <c r="H20" s="2" t="s">
        <v>409</v>
      </c>
      <c r="I20" s="2" t="s">
        <v>409</v>
      </c>
      <c r="J20" s="2" t="s">
        <v>409</v>
      </c>
      <c r="K20" s="2" t="s">
        <v>409</v>
      </c>
      <c r="L20" s="2" t="s">
        <v>409</v>
      </c>
      <c r="M20" s="2" t="s">
        <v>409</v>
      </c>
      <c r="N20" s="2" t="s">
        <v>409</v>
      </c>
      <c r="O20" s="2" t="s">
        <v>409</v>
      </c>
      <c r="P20" s="2" t="s">
        <v>409</v>
      </c>
      <c r="Q20" s="2" t="s">
        <v>409</v>
      </c>
      <c r="R20" s="2" t="s">
        <v>409</v>
      </c>
      <c r="S20" s="2" t="s">
        <v>409</v>
      </c>
      <c r="T20" s="2" t="s">
        <v>409</v>
      </c>
      <c r="U20" s="2" t="s">
        <v>409</v>
      </c>
      <c r="V20" s="2" t="s">
        <v>409</v>
      </c>
      <c r="W20" s="167">
        <v>0</v>
      </c>
      <c r="X20" s="83">
        <f t="shared" si="0"/>
        <v>0</v>
      </c>
    </row>
    <row r="21" spans="1:24" x14ac:dyDescent="0.3">
      <c r="A21" s="8">
        <v>17</v>
      </c>
      <c r="B21" s="10" t="s">
        <v>540</v>
      </c>
      <c r="C21" s="9" t="s">
        <v>541</v>
      </c>
      <c r="D21" s="8" t="s">
        <v>41</v>
      </c>
      <c r="E21" s="8">
        <v>2</v>
      </c>
      <c r="F21" s="219">
        <v>99.95</v>
      </c>
      <c r="G21" s="142">
        <v>50.95</v>
      </c>
      <c r="H21" s="2" t="s">
        <v>409</v>
      </c>
      <c r="I21" s="2" t="s">
        <v>409</v>
      </c>
      <c r="J21" s="2" t="s">
        <v>409</v>
      </c>
      <c r="K21" s="2" t="s">
        <v>409</v>
      </c>
      <c r="L21" s="2" t="s">
        <v>409</v>
      </c>
      <c r="M21" s="2" t="s">
        <v>409</v>
      </c>
      <c r="N21" s="2" t="s">
        <v>409</v>
      </c>
      <c r="O21" s="2" t="s">
        <v>409</v>
      </c>
      <c r="P21" s="2" t="s">
        <v>409</v>
      </c>
      <c r="Q21" s="2" t="s">
        <v>409</v>
      </c>
      <c r="R21" s="2" t="s">
        <v>409</v>
      </c>
      <c r="S21" s="2" t="s">
        <v>409</v>
      </c>
      <c r="T21" s="2" t="s">
        <v>409</v>
      </c>
      <c r="U21" s="2" t="s">
        <v>409</v>
      </c>
      <c r="V21" s="2" t="s">
        <v>409</v>
      </c>
      <c r="W21" s="167">
        <v>0</v>
      </c>
      <c r="X21" s="83">
        <f t="shared" si="0"/>
        <v>0</v>
      </c>
    </row>
    <row r="22" spans="1:24" x14ac:dyDescent="0.3">
      <c r="A22" s="8">
        <v>17</v>
      </c>
      <c r="B22" s="10" t="s">
        <v>542</v>
      </c>
      <c r="C22" s="9" t="s">
        <v>543</v>
      </c>
      <c r="D22" s="8" t="s">
        <v>41</v>
      </c>
      <c r="E22" s="8">
        <v>2</v>
      </c>
      <c r="F22" s="219">
        <v>99.95</v>
      </c>
      <c r="G22" s="142">
        <v>50.95</v>
      </c>
      <c r="H22" s="2" t="s">
        <v>409</v>
      </c>
      <c r="I22" s="2" t="s">
        <v>409</v>
      </c>
      <c r="J22" s="2" t="s">
        <v>409</v>
      </c>
      <c r="K22" s="2" t="s">
        <v>409</v>
      </c>
      <c r="L22" s="2" t="s">
        <v>409</v>
      </c>
      <c r="M22" s="2" t="s">
        <v>409</v>
      </c>
      <c r="N22" s="2" t="s">
        <v>409</v>
      </c>
      <c r="O22" s="2" t="s">
        <v>409</v>
      </c>
      <c r="P22" s="2" t="s">
        <v>409</v>
      </c>
      <c r="Q22" s="2" t="s">
        <v>409</v>
      </c>
      <c r="R22" s="2" t="s">
        <v>409</v>
      </c>
      <c r="S22" s="2" t="s">
        <v>409</v>
      </c>
      <c r="T22" s="2" t="s">
        <v>409</v>
      </c>
      <c r="U22" s="2" t="s">
        <v>409</v>
      </c>
      <c r="V22" s="2" t="s">
        <v>409</v>
      </c>
      <c r="W22" s="167">
        <v>0</v>
      </c>
      <c r="X22" s="83">
        <f t="shared" si="0"/>
        <v>0</v>
      </c>
    </row>
    <row r="23" spans="1:24" x14ac:dyDescent="0.3">
      <c r="A23" s="8">
        <v>17</v>
      </c>
      <c r="B23" s="10" t="s">
        <v>567</v>
      </c>
      <c r="C23" s="9" t="s">
        <v>544</v>
      </c>
      <c r="D23" s="8" t="s">
        <v>41</v>
      </c>
      <c r="E23" s="8">
        <v>2</v>
      </c>
      <c r="F23" s="219">
        <v>99.95</v>
      </c>
      <c r="G23" s="142">
        <v>50.95</v>
      </c>
      <c r="H23" s="2" t="s">
        <v>409</v>
      </c>
      <c r="I23" s="2" t="s">
        <v>409</v>
      </c>
      <c r="J23" s="2" t="s">
        <v>409</v>
      </c>
      <c r="K23" s="2" t="s">
        <v>409</v>
      </c>
      <c r="L23" s="2" t="s">
        <v>409</v>
      </c>
      <c r="M23" s="2" t="s">
        <v>409</v>
      </c>
      <c r="N23" s="2" t="s">
        <v>409</v>
      </c>
      <c r="O23" s="2" t="s">
        <v>409</v>
      </c>
      <c r="P23" s="2" t="s">
        <v>409</v>
      </c>
      <c r="Q23" s="2" t="s">
        <v>409</v>
      </c>
      <c r="R23" s="2" t="s">
        <v>409</v>
      </c>
      <c r="S23" s="2" t="s">
        <v>409</v>
      </c>
      <c r="T23" s="2" t="s">
        <v>409</v>
      </c>
      <c r="U23" s="2" t="s">
        <v>409</v>
      </c>
      <c r="V23" s="2" t="s">
        <v>409</v>
      </c>
      <c r="W23" s="167">
        <v>0</v>
      </c>
      <c r="X23" s="83">
        <f t="shared" si="0"/>
        <v>0</v>
      </c>
    </row>
    <row r="24" spans="1:24" x14ac:dyDescent="0.3">
      <c r="A24" s="8">
        <v>17</v>
      </c>
      <c r="B24" s="130" t="s">
        <v>629</v>
      </c>
      <c r="C24" s="131" t="s">
        <v>630</v>
      </c>
      <c r="D24" s="8" t="s">
        <v>41</v>
      </c>
      <c r="E24" s="8">
        <v>2</v>
      </c>
      <c r="F24" s="219">
        <v>99.95</v>
      </c>
      <c r="G24" s="142">
        <v>50.95</v>
      </c>
      <c r="H24" s="2" t="s">
        <v>409</v>
      </c>
      <c r="I24" s="2" t="s">
        <v>409</v>
      </c>
      <c r="J24" s="2" t="s">
        <v>409</v>
      </c>
      <c r="K24" s="2" t="s">
        <v>409</v>
      </c>
      <c r="L24" s="2" t="s">
        <v>409</v>
      </c>
      <c r="M24" s="2" t="s">
        <v>409</v>
      </c>
      <c r="N24" s="2" t="s">
        <v>409</v>
      </c>
      <c r="O24" s="2" t="s">
        <v>409</v>
      </c>
      <c r="P24" s="2" t="s">
        <v>409</v>
      </c>
      <c r="Q24" s="2" t="s">
        <v>409</v>
      </c>
      <c r="R24" s="2" t="s">
        <v>409</v>
      </c>
      <c r="S24" s="2" t="s">
        <v>409</v>
      </c>
      <c r="T24" s="2" t="s">
        <v>409</v>
      </c>
      <c r="U24" s="2" t="s">
        <v>409</v>
      </c>
      <c r="V24" s="2" t="s">
        <v>409</v>
      </c>
      <c r="W24" s="167">
        <v>0</v>
      </c>
      <c r="X24" s="83">
        <f t="shared" si="0"/>
        <v>0</v>
      </c>
    </row>
    <row r="25" spans="1:24" x14ac:dyDescent="0.3">
      <c r="A25" s="3" t="s">
        <v>299</v>
      </c>
      <c r="B25" s="4"/>
      <c r="C25" s="4"/>
      <c r="D25" s="4"/>
      <c r="E25" s="4"/>
      <c r="F25" s="12"/>
      <c r="G25" s="11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184"/>
      <c r="X25" s="185"/>
    </row>
    <row r="26" spans="1:24" x14ac:dyDescent="0.3">
      <c r="A26" s="116"/>
      <c r="B26" s="117"/>
      <c r="C26" s="117"/>
      <c r="D26" s="117"/>
      <c r="E26" s="4"/>
      <c r="F26" s="12"/>
      <c r="G26" s="11"/>
      <c r="H26" s="150" t="s">
        <v>396</v>
      </c>
      <c r="I26" s="150" t="s">
        <v>393</v>
      </c>
      <c r="J26" s="150" t="s">
        <v>437</v>
      </c>
      <c r="K26" s="150" t="s">
        <v>397</v>
      </c>
      <c r="L26" s="150" t="s">
        <v>398</v>
      </c>
      <c r="M26" s="150" t="s">
        <v>399</v>
      </c>
      <c r="N26" s="150" t="s">
        <v>373</v>
      </c>
      <c r="O26" s="150" t="s">
        <v>391</v>
      </c>
      <c r="P26" s="150" t="s">
        <v>371</v>
      </c>
      <c r="Q26" s="150" t="s">
        <v>400</v>
      </c>
      <c r="R26" s="150" t="s">
        <v>401</v>
      </c>
      <c r="S26" s="150" t="s">
        <v>402</v>
      </c>
      <c r="T26" s="150" t="s">
        <v>392</v>
      </c>
      <c r="U26" s="150" t="s">
        <v>372</v>
      </c>
      <c r="V26" s="150" t="s">
        <v>374</v>
      </c>
      <c r="W26" s="89"/>
      <c r="X26" s="119"/>
    </row>
    <row r="27" spans="1:24" x14ac:dyDescent="0.3">
      <c r="A27" s="8" t="s">
        <v>631</v>
      </c>
      <c r="B27" s="9" t="s">
        <v>191</v>
      </c>
      <c r="C27" s="9" t="s">
        <v>332</v>
      </c>
      <c r="D27" s="8" t="s">
        <v>41</v>
      </c>
      <c r="E27" s="8">
        <v>2</v>
      </c>
      <c r="F27" s="219">
        <v>94.95</v>
      </c>
      <c r="G27" s="142">
        <v>51.95</v>
      </c>
      <c r="H27" s="168"/>
      <c r="I27" s="168"/>
      <c r="J27" s="168"/>
      <c r="K27" s="168" t="s">
        <v>18</v>
      </c>
      <c r="L27" s="168"/>
      <c r="M27" s="168"/>
      <c r="N27" s="168"/>
      <c r="O27" s="168"/>
      <c r="P27" s="168" t="s">
        <v>18</v>
      </c>
      <c r="Q27" s="168"/>
      <c r="R27" s="168" t="s">
        <v>18</v>
      </c>
      <c r="S27" s="168"/>
      <c r="T27" s="168" t="s">
        <v>18</v>
      </c>
      <c r="U27" s="168"/>
      <c r="V27" s="168" t="s">
        <v>18</v>
      </c>
      <c r="W27" s="169">
        <f>SUM(H27:V27)</f>
        <v>0</v>
      </c>
      <c r="X27" s="83">
        <f>PRODUCT(W27,G27)</f>
        <v>0</v>
      </c>
    </row>
    <row r="28" spans="1:24" ht="31.8" x14ac:dyDescent="0.3">
      <c r="A28" s="82"/>
      <c r="B28" s="84"/>
      <c r="C28" s="84"/>
      <c r="D28" s="82"/>
      <c r="E28" s="8"/>
      <c r="F28" s="141"/>
      <c r="G28" s="141"/>
      <c r="H28" s="162" t="s">
        <v>477</v>
      </c>
      <c r="I28" s="162" t="s">
        <v>496</v>
      </c>
      <c r="J28" s="162" t="s">
        <v>497</v>
      </c>
      <c r="K28" s="162" t="s">
        <v>689</v>
      </c>
      <c r="L28" s="164" t="s">
        <v>494</v>
      </c>
      <c r="M28" s="164" t="s">
        <v>495</v>
      </c>
      <c r="N28" s="163" t="s">
        <v>498</v>
      </c>
      <c r="O28" s="265" t="s">
        <v>687</v>
      </c>
      <c r="P28" s="265" t="s">
        <v>686</v>
      </c>
      <c r="Q28" s="266" t="s">
        <v>688</v>
      </c>
      <c r="R28" s="266" t="s">
        <v>685</v>
      </c>
      <c r="S28" s="2" t="s">
        <v>409</v>
      </c>
      <c r="T28" s="2" t="s">
        <v>409</v>
      </c>
      <c r="U28" s="2" t="s">
        <v>409</v>
      </c>
      <c r="V28" s="2" t="s">
        <v>409</v>
      </c>
      <c r="W28" s="89"/>
      <c r="X28" s="83"/>
    </row>
    <row r="29" spans="1:24" x14ac:dyDescent="0.3">
      <c r="A29" s="8" t="s">
        <v>631</v>
      </c>
      <c r="B29" s="9" t="s">
        <v>191</v>
      </c>
      <c r="C29" s="9" t="s">
        <v>332</v>
      </c>
      <c r="D29" s="8" t="s">
        <v>41</v>
      </c>
      <c r="E29" s="8">
        <v>2</v>
      </c>
      <c r="F29" s="219">
        <v>94.95</v>
      </c>
      <c r="G29" s="142">
        <v>51.95</v>
      </c>
      <c r="H29" s="168"/>
      <c r="I29" s="168"/>
      <c r="J29" s="168"/>
      <c r="K29" s="168"/>
      <c r="L29" s="168"/>
      <c r="M29" s="168"/>
      <c r="N29" s="168"/>
      <c r="O29" s="168"/>
      <c r="P29" s="168"/>
      <c r="Q29" s="168"/>
      <c r="R29" s="168"/>
      <c r="S29" s="2" t="s">
        <v>409</v>
      </c>
      <c r="T29" s="2" t="s">
        <v>409</v>
      </c>
      <c r="U29" s="2" t="s">
        <v>409</v>
      </c>
      <c r="V29" s="2" t="s">
        <v>409</v>
      </c>
      <c r="W29" s="169">
        <f>SUM(H29:V29)</f>
        <v>0</v>
      </c>
      <c r="X29" s="83">
        <f>PRODUCT(W29,G29)</f>
        <v>0</v>
      </c>
    </row>
    <row r="30" spans="1:24" x14ac:dyDescent="0.3">
      <c r="A30" s="82"/>
      <c r="B30" s="84"/>
      <c r="C30" s="84"/>
      <c r="D30" s="82"/>
      <c r="E30" s="8"/>
      <c r="F30" s="105"/>
      <c r="G30" s="105"/>
      <c r="H30" s="161" t="s">
        <v>375</v>
      </c>
      <c r="I30" s="161" t="s">
        <v>403</v>
      </c>
      <c r="J30" s="161" t="s">
        <v>404</v>
      </c>
      <c r="K30" s="161" t="s">
        <v>405</v>
      </c>
      <c r="L30" s="161" t="s">
        <v>406</v>
      </c>
      <c r="M30" s="161" t="s">
        <v>407</v>
      </c>
      <c r="N30" s="161" t="s">
        <v>408</v>
      </c>
      <c r="O30" s="2" t="s">
        <v>409</v>
      </c>
      <c r="P30" s="2" t="s">
        <v>409</v>
      </c>
      <c r="Q30" s="2" t="s">
        <v>409</v>
      </c>
      <c r="R30" s="2" t="s">
        <v>409</v>
      </c>
      <c r="S30" s="2" t="s">
        <v>409</v>
      </c>
      <c r="T30" s="2" t="s">
        <v>409</v>
      </c>
      <c r="U30" s="2" t="s">
        <v>409</v>
      </c>
      <c r="V30" s="2" t="s">
        <v>409</v>
      </c>
      <c r="W30" s="89"/>
      <c r="X30" s="119"/>
    </row>
    <row r="31" spans="1:24" x14ac:dyDescent="0.3">
      <c r="A31" s="8" t="s">
        <v>631</v>
      </c>
      <c r="B31" s="9" t="s">
        <v>191</v>
      </c>
      <c r="C31" s="9" t="s">
        <v>333</v>
      </c>
      <c r="D31" s="8" t="s">
        <v>41</v>
      </c>
      <c r="E31" s="8">
        <v>2</v>
      </c>
      <c r="F31" s="219">
        <v>99.95</v>
      </c>
      <c r="G31" s="142">
        <v>53.95</v>
      </c>
      <c r="H31" s="168"/>
      <c r="I31" s="168"/>
      <c r="J31" s="168"/>
      <c r="K31" s="168"/>
      <c r="L31" s="168"/>
      <c r="M31" s="168" t="s">
        <v>18</v>
      </c>
      <c r="N31" s="168"/>
      <c r="O31" s="2" t="s">
        <v>409</v>
      </c>
      <c r="P31" s="2" t="s">
        <v>409</v>
      </c>
      <c r="Q31" s="2" t="s">
        <v>409</v>
      </c>
      <c r="R31" s="2" t="s">
        <v>409</v>
      </c>
      <c r="S31" s="2" t="s">
        <v>409</v>
      </c>
      <c r="T31" s="2" t="s">
        <v>409</v>
      </c>
      <c r="U31" s="2" t="s">
        <v>409</v>
      </c>
      <c r="V31" s="2" t="s">
        <v>409</v>
      </c>
      <c r="W31" s="169">
        <f>SUM(H31:V31)</f>
        <v>0</v>
      </c>
      <c r="X31" s="83">
        <f>PRODUCT(W31,G31)</f>
        <v>0</v>
      </c>
    </row>
    <row r="32" spans="1:24" x14ac:dyDescent="0.3">
      <c r="A32" s="82"/>
      <c r="B32" s="84"/>
      <c r="C32" s="84"/>
      <c r="D32" s="82"/>
      <c r="E32" s="8"/>
      <c r="F32" s="105"/>
      <c r="G32" s="105"/>
      <c r="H32" s="150" t="s">
        <v>396</v>
      </c>
      <c r="I32" s="150" t="s">
        <v>393</v>
      </c>
      <c r="J32" s="150" t="s">
        <v>437</v>
      </c>
      <c r="K32" s="150" t="s">
        <v>397</v>
      </c>
      <c r="L32" s="150" t="s">
        <v>398</v>
      </c>
      <c r="M32" s="150" t="s">
        <v>399</v>
      </c>
      <c r="N32" s="150" t="s">
        <v>373</v>
      </c>
      <c r="O32" s="150" t="s">
        <v>391</v>
      </c>
      <c r="P32" s="150" t="s">
        <v>371</v>
      </c>
      <c r="Q32" s="150" t="s">
        <v>400</v>
      </c>
      <c r="R32" s="150" t="s">
        <v>401</v>
      </c>
      <c r="S32" s="150" t="s">
        <v>402</v>
      </c>
      <c r="T32" s="150" t="s">
        <v>392</v>
      </c>
      <c r="U32" s="150" t="s">
        <v>372</v>
      </c>
      <c r="V32" s="150" t="s">
        <v>374</v>
      </c>
      <c r="W32" s="89"/>
      <c r="X32" s="119"/>
    </row>
    <row r="33" spans="1:26" x14ac:dyDescent="0.3">
      <c r="A33" s="8" t="s">
        <v>631</v>
      </c>
      <c r="B33" s="9" t="s">
        <v>192</v>
      </c>
      <c r="C33" s="9" t="s">
        <v>334</v>
      </c>
      <c r="D33" s="8" t="s">
        <v>41</v>
      </c>
      <c r="E33" s="8">
        <v>2</v>
      </c>
      <c r="F33" s="219">
        <v>94.95</v>
      </c>
      <c r="G33" s="142">
        <v>51.95</v>
      </c>
      <c r="H33" s="168"/>
      <c r="I33" s="168"/>
      <c r="J33" s="168"/>
      <c r="K33" s="168"/>
      <c r="L33" s="168" t="s">
        <v>18</v>
      </c>
      <c r="M33" s="168"/>
      <c r="N33" s="168"/>
      <c r="O33" s="168"/>
      <c r="P33" s="168"/>
      <c r="Q33" s="168"/>
      <c r="R33" s="168"/>
      <c r="S33" s="168"/>
      <c r="T33" s="168" t="s">
        <v>18</v>
      </c>
      <c r="U33" s="168"/>
      <c r="V33" s="168"/>
      <c r="W33" s="169">
        <f>SUM(H33:V33)</f>
        <v>0</v>
      </c>
      <c r="X33" s="83">
        <f>PRODUCT(W33,G33)</f>
        <v>0</v>
      </c>
    </row>
    <row r="34" spans="1:26" ht="31.8" x14ac:dyDescent="0.3">
      <c r="A34" s="82"/>
      <c r="B34" s="84"/>
      <c r="C34" s="84"/>
      <c r="D34" s="82"/>
      <c r="E34" s="8"/>
      <c r="F34" s="141"/>
      <c r="G34" s="141"/>
      <c r="H34" s="162" t="s">
        <v>477</v>
      </c>
      <c r="I34" s="162" t="s">
        <v>496</v>
      </c>
      <c r="J34" s="162" t="s">
        <v>497</v>
      </c>
      <c r="K34" s="162" t="s">
        <v>689</v>
      </c>
      <c r="L34" s="164" t="s">
        <v>494</v>
      </c>
      <c r="M34" s="164" t="s">
        <v>495</v>
      </c>
      <c r="N34" s="163" t="s">
        <v>498</v>
      </c>
      <c r="O34" s="265" t="s">
        <v>687</v>
      </c>
      <c r="P34" s="265" t="s">
        <v>686</v>
      </c>
      <c r="Q34" s="266" t="s">
        <v>688</v>
      </c>
      <c r="R34" s="266" t="s">
        <v>685</v>
      </c>
      <c r="S34" s="2" t="s">
        <v>409</v>
      </c>
      <c r="T34" s="2" t="s">
        <v>409</v>
      </c>
      <c r="U34" s="2" t="s">
        <v>409</v>
      </c>
      <c r="V34" s="2" t="s">
        <v>409</v>
      </c>
      <c r="W34" s="89"/>
      <c r="X34" s="83"/>
    </row>
    <row r="35" spans="1:26" x14ac:dyDescent="0.3">
      <c r="A35" s="8" t="s">
        <v>631</v>
      </c>
      <c r="B35" s="9" t="s">
        <v>192</v>
      </c>
      <c r="C35" s="9" t="s">
        <v>334</v>
      </c>
      <c r="D35" s="8" t="s">
        <v>41</v>
      </c>
      <c r="E35" s="8">
        <v>2</v>
      </c>
      <c r="F35" s="219">
        <v>94.95</v>
      </c>
      <c r="G35" s="142">
        <v>51.95</v>
      </c>
      <c r="H35" s="168"/>
      <c r="I35" s="168"/>
      <c r="J35" s="168"/>
      <c r="K35" s="168"/>
      <c r="L35" s="168"/>
      <c r="M35" s="168"/>
      <c r="N35" s="168"/>
      <c r="O35" s="168"/>
      <c r="P35" s="168"/>
      <c r="Q35" s="168"/>
      <c r="R35" s="168"/>
      <c r="S35" s="2" t="s">
        <v>409</v>
      </c>
      <c r="T35" s="2" t="s">
        <v>409</v>
      </c>
      <c r="U35" s="2" t="s">
        <v>409</v>
      </c>
      <c r="V35" s="2" t="s">
        <v>409</v>
      </c>
      <c r="W35" s="169">
        <f>SUM(H35:V35)</f>
        <v>0</v>
      </c>
      <c r="X35" s="83">
        <f>PRODUCT(W35,G35)</f>
        <v>0</v>
      </c>
    </row>
    <row r="36" spans="1:26" x14ac:dyDescent="0.3">
      <c r="A36" s="82"/>
      <c r="B36" s="84"/>
      <c r="C36" s="84"/>
      <c r="D36" s="82"/>
      <c r="E36" s="8"/>
      <c r="F36" s="105"/>
      <c r="G36" s="105"/>
      <c r="H36" s="161" t="s">
        <v>375</v>
      </c>
      <c r="I36" s="161" t="s">
        <v>403</v>
      </c>
      <c r="J36" s="161" t="s">
        <v>404</v>
      </c>
      <c r="K36" s="161" t="s">
        <v>405</v>
      </c>
      <c r="L36" s="161" t="s">
        <v>406</v>
      </c>
      <c r="M36" s="161" t="s">
        <v>407</v>
      </c>
      <c r="N36" s="161" t="s">
        <v>408</v>
      </c>
      <c r="O36" s="267" t="s">
        <v>690</v>
      </c>
      <c r="P36" s="2" t="s">
        <v>409</v>
      </c>
      <c r="Q36" s="2" t="s">
        <v>409</v>
      </c>
      <c r="R36" s="2" t="s">
        <v>409</v>
      </c>
      <c r="S36" s="2" t="s">
        <v>409</v>
      </c>
      <c r="T36" s="2" t="s">
        <v>409</v>
      </c>
      <c r="U36" s="2" t="s">
        <v>409</v>
      </c>
      <c r="V36" s="2" t="s">
        <v>409</v>
      </c>
      <c r="W36" s="89"/>
      <c r="X36" s="119"/>
    </row>
    <row r="37" spans="1:26" x14ac:dyDescent="0.3">
      <c r="A37" s="8" t="s">
        <v>631</v>
      </c>
      <c r="B37" s="9" t="s">
        <v>192</v>
      </c>
      <c r="C37" s="9" t="s">
        <v>335</v>
      </c>
      <c r="D37" s="8" t="s">
        <v>41</v>
      </c>
      <c r="E37" s="8">
        <v>2</v>
      </c>
      <c r="F37" s="219">
        <v>99.95</v>
      </c>
      <c r="G37" s="142">
        <v>53.95</v>
      </c>
      <c r="H37" s="168"/>
      <c r="I37" s="168"/>
      <c r="J37" s="168"/>
      <c r="K37" s="168"/>
      <c r="L37" s="168" t="s">
        <v>18</v>
      </c>
      <c r="M37" s="168" t="s">
        <v>18</v>
      </c>
      <c r="N37" s="168"/>
      <c r="O37" s="168"/>
      <c r="P37" s="2" t="s">
        <v>409</v>
      </c>
      <c r="Q37" s="2" t="s">
        <v>409</v>
      </c>
      <c r="R37" s="2" t="s">
        <v>409</v>
      </c>
      <c r="S37" s="2" t="s">
        <v>409</v>
      </c>
      <c r="T37" s="2" t="s">
        <v>409</v>
      </c>
      <c r="U37" s="2" t="s">
        <v>409</v>
      </c>
      <c r="V37" s="2" t="s">
        <v>409</v>
      </c>
      <c r="W37" s="169">
        <f>SUM(H37:V37)</f>
        <v>0</v>
      </c>
      <c r="X37" s="83">
        <f>PRODUCT(W37,G37)</f>
        <v>0</v>
      </c>
    </row>
    <row r="38" spans="1:26" x14ac:dyDescent="0.3">
      <c r="A38" s="82"/>
      <c r="B38" s="84"/>
      <c r="C38" s="84"/>
      <c r="D38" s="82"/>
      <c r="E38" s="8"/>
      <c r="F38" s="105"/>
      <c r="G38" s="105"/>
      <c r="H38" s="150" t="s">
        <v>396</v>
      </c>
      <c r="I38" s="150" t="s">
        <v>393</v>
      </c>
      <c r="J38" s="150" t="s">
        <v>437</v>
      </c>
      <c r="K38" s="150" t="s">
        <v>397</v>
      </c>
      <c r="L38" s="150" t="s">
        <v>398</v>
      </c>
      <c r="M38" s="150" t="s">
        <v>399</v>
      </c>
      <c r="N38" s="150" t="s">
        <v>373</v>
      </c>
      <c r="O38" s="150" t="s">
        <v>391</v>
      </c>
      <c r="P38" s="150" t="s">
        <v>371</v>
      </c>
      <c r="Q38" s="150" t="s">
        <v>400</v>
      </c>
      <c r="R38" s="150" t="s">
        <v>401</v>
      </c>
      <c r="S38" s="150" t="s">
        <v>402</v>
      </c>
      <c r="T38" s="150" t="s">
        <v>392</v>
      </c>
      <c r="U38" s="150" t="s">
        <v>372</v>
      </c>
      <c r="V38" s="150" t="s">
        <v>374</v>
      </c>
      <c r="W38" s="89"/>
      <c r="X38" s="119"/>
    </row>
    <row r="39" spans="1:26" x14ac:dyDescent="0.3">
      <c r="A39" s="8" t="s">
        <v>631</v>
      </c>
      <c r="B39" s="9" t="s">
        <v>193</v>
      </c>
      <c r="C39" s="9" t="s">
        <v>337</v>
      </c>
      <c r="D39" s="8" t="s">
        <v>41</v>
      </c>
      <c r="E39" s="8">
        <v>2</v>
      </c>
      <c r="F39" s="219">
        <v>94.95</v>
      </c>
      <c r="G39" s="142">
        <v>51.95</v>
      </c>
      <c r="H39" s="168"/>
      <c r="I39" s="168"/>
      <c r="J39" s="168"/>
      <c r="K39" s="168"/>
      <c r="L39" s="168"/>
      <c r="M39" s="168" t="s">
        <v>18</v>
      </c>
      <c r="N39" s="168"/>
      <c r="O39" s="168"/>
      <c r="P39" s="168"/>
      <c r="Q39" s="168"/>
      <c r="R39" s="168"/>
      <c r="S39" s="168"/>
      <c r="T39" s="168"/>
      <c r="U39" s="168"/>
      <c r="V39" s="168"/>
      <c r="W39" s="169">
        <f>SUM(H39:V39)</f>
        <v>0</v>
      </c>
      <c r="X39" s="83">
        <f>PRODUCT(W39,G39)</f>
        <v>0</v>
      </c>
    </row>
    <row r="40" spans="1:26" ht="31.8" x14ac:dyDescent="0.3">
      <c r="A40" s="82"/>
      <c r="B40" s="84"/>
      <c r="C40" s="84"/>
      <c r="D40" s="82"/>
      <c r="E40" s="8"/>
      <c r="F40" s="141"/>
      <c r="G40" s="141"/>
      <c r="H40" s="162" t="s">
        <v>477</v>
      </c>
      <c r="I40" s="162" t="s">
        <v>496</v>
      </c>
      <c r="J40" s="162" t="s">
        <v>497</v>
      </c>
      <c r="K40" s="162" t="s">
        <v>689</v>
      </c>
      <c r="L40" s="164" t="s">
        <v>494</v>
      </c>
      <c r="M40" s="164" t="s">
        <v>495</v>
      </c>
      <c r="N40" s="163" t="s">
        <v>498</v>
      </c>
      <c r="O40" s="265" t="s">
        <v>687</v>
      </c>
      <c r="P40" s="265" t="s">
        <v>686</v>
      </c>
      <c r="Q40" s="266" t="s">
        <v>688</v>
      </c>
      <c r="R40" s="266" t="s">
        <v>685</v>
      </c>
      <c r="S40" s="2" t="s">
        <v>409</v>
      </c>
      <c r="T40" s="2" t="s">
        <v>409</v>
      </c>
      <c r="U40" s="2" t="s">
        <v>409</v>
      </c>
      <c r="V40" s="2" t="s">
        <v>409</v>
      </c>
      <c r="W40" s="169"/>
      <c r="X40" s="173"/>
    </row>
    <row r="41" spans="1:26" x14ac:dyDescent="0.3">
      <c r="A41" s="8" t="s">
        <v>631</v>
      </c>
      <c r="B41" s="9" t="s">
        <v>193</v>
      </c>
      <c r="C41" s="9" t="s">
        <v>337</v>
      </c>
      <c r="D41" s="8" t="s">
        <v>41</v>
      </c>
      <c r="E41" s="8">
        <v>2</v>
      </c>
      <c r="F41" s="219">
        <v>94.95</v>
      </c>
      <c r="G41" s="142">
        <v>51.95</v>
      </c>
      <c r="H41" s="168"/>
      <c r="I41" s="168"/>
      <c r="J41" s="168"/>
      <c r="K41" s="168"/>
      <c r="L41" s="168"/>
      <c r="M41" s="168"/>
      <c r="N41" s="168"/>
      <c r="O41" s="168"/>
      <c r="P41" s="168"/>
      <c r="Q41" s="168"/>
      <c r="R41" s="168"/>
      <c r="S41" s="2" t="s">
        <v>409</v>
      </c>
      <c r="T41" s="2" t="s">
        <v>409</v>
      </c>
      <c r="U41" s="2" t="s">
        <v>409</v>
      </c>
      <c r="V41" s="2" t="s">
        <v>409</v>
      </c>
      <c r="W41" s="169">
        <f>SUM(H41:V41)</f>
        <v>0</v>
      </c>
      <c r="X41" s="83">
        <f>PRODUCT(W41,G41)</f>
        <v>0</v>
      </c>
    </row>
    <row r="42" spans="1:26" x14ac:dyDescent="0.3">
      <c r="A42" s="82"/>
      <c r="B42" s="84"/>
      <c r="C42" s="84"/>
      <c r="D42" s="82"/>
      <c r="E42" s="8"/>
      <c r="F42" s="105"/>
      <c r="G42" s="105"/>
      <c r="H42" s="161" t="s">
        <v>375</v>
      </c>
      <c r="I42" s="161" t="s">
        <v>403</v>
      </c>
      <c r="J42" s="161" t="s">
        <v>404</v>
      </c>
      <c r="K42" s="161" t="s">
        <v>405</v>
      </c>
      <c r="L42" s="161" t="s">
        <v>406</v>
      </c>
      <c r="M42" s="161" t="s">
        <v>407</v>
      </c>
      <c r="N42" s="161" t="s">
        <v>408</v>
      </c>
      <c r="O42" s="2" t="s">
        <v>409</v>
      </c>
      <c r="P42" s="2" t="s">
        <v>409</v>
      </c>
      <c r="Q42" s="2" t="s">
        <v>409</v>
      </c>
      <c r="R42" s="2" t="s">
        <v>409</v>
      </c>
      <c r="S42" s="2" t="s">
        <v>409</v>
      </c>
      <c r="T42" s="2" t="s">
        <v>409</v>
      </c>
      <c r="U42" s="2" t="s">
        <v>409</v>
      </c>
      <c r="V42" s="2" t="s">
        <v>409</v>
      </c>
      <c r="W42" s="169"/>
      <c r="X42" s="175"/>
    </row>
    <row r="43" spans="1:26" x14ac:dyDescent="0.3">
      <c r="A43" s="8" t="s">
        <v>631</v>
      </c>
      <c r="B43" s="9" t="s">
        <v>193</v>
      </c>
      <c r="C43" s="9" t="s">
        <v>336</v>
      </c>
      <c r="D43" s="8" t="s">
        <v>41</v>
      </c>
      <c r="E43" s="8">
        <v>2</v>
      </c>
      <c r="F43" s="219">
        <v>99.95</v>
      </c>
      <c r="G43" s="142">
        <v>53.95</v>
      </c>
      <c r="H43" s="166"/>
      <c r="I43" s="166"/>
      <c r="J43" s="166"/>
      <c r="K43" s="166"/>
      <c r="L43" s="166" t="s">
        <v>18</v>
      </c>
      <c r="M43" s="166" t="s">
        <v>18</v>
      </c>
      <c r="N43" s="166"/>
      <c r="O43" s="2" t="s">
        <v>409</v>
      </c>
      <c r="P43" s="2" t="s">
        <v>409</v>
      </c>
      <c r="Q43" s="2" t="s">
        <v>409</v>
      </c>
      <c r="R43" s="2" t="s">
        <v>409</v>
      </c>
      <c r="S43" s="2" t="s">
        <v>409</v>
      </c>
      <c r="T43" s="2" t="s">
        <v>409</v>
      </c>
      <c r="U43" s="2" t="s">
        <v>409</v>
      </c>
      <c r="V43" s="2" t="s">
        <v>409</v>
      </c>
      <c r="W43" s="169">
        <f>SUM(H43:V43)</f>
        <v>0</v>
      </c>
      <c r="X43" s="83">
        <f>PRODUCT(W43,G43)</f>
        <v>0</v>
      </c>
    </row>
    <row r="44" spans="1:26" x14ac:dyDescent="0.3">
      <c r="A44" s="3" t="s">
        <v>291</v>
      </c>
      <c r="B44" s="4"/>
      <c r="C44" s="4"/>
      <c r="D44" s="4"/>
      <c r="E44" s="4"/>
      <c r="F44" s="12"/>
      <c r="G44" s="11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184"/>
      <c r="X44" s="185"/>
    </row>
    <row r="45" spans="1:26" ht="15" thickBot="1" x14ac:dyDescent="0.35"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66"/>
      <c r="Y45" s="45"/>
      <c r="Z45" s="33"/>
    </row>
    <row r="46" spans="1:26" ht="15" thickBot="1" x14ac:dyDescent="0.35">
      <c r="C46" s="81">
        <f>Totals!$B$6</f>
        <v>0</v>
      </c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7" t="s">
        <v>370</v>
      </c>
      <c r="W46" s="50">
        <f>SUM(W27:W44)</f>
        <v>0</v>
      </c>
      <c r="X46" s="70">
        <f>SUM(X3:X44)</f>
        <v>0</v>
      </c>
      <c r="Y46" s="45"/>
      <c r="Z46" s="33"/>
    </row>
    <row r="47" spans="1:26" x14ac:dyDescent="0.3">
      <c r="C47" s="81">
        <f>Totals!$B$14</f>
        <v>0</v>
      </c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5"/>
      <c r="Y47" s="45"/>
      <c r="Z47" s="33"/>
    </row>
    <row r="48" spans="1:26" x14ac:dyDescent="0.3"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8:25" x14ac:dyDescent="0.3"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</sheetData>
  <sheetProtection algorithmName="SHA-512" hashValue="/1lBq2DRZ0IEcU8QjL7z/E1l+zbeBh+azRdPLehhczxixMKJ6f/100SHdalQ9eqqyZdynDXiSCKKTP+ZkK7yEg==" saltValue="z8cQbzXkl19zHZtvCMXIqg==" spinCount="100000" sheet="1" objects="1" scenarios="1"/>
  <pageMargins left="0.25" right="0.25" top="0.75" bottom="0.75" header="0.3" footer="0.3"/>
  <pageSetup scale="6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0EE30-3736-4657-A8B0-B7B60206E68D}">
  <sheetPr>
    <pageSetUpPr fitToPage="1"/>
  </sheetPr>
  <dimension ref="A1:S24"/>
  <sheetViews>
    <sheetView workbookViewId="0">
      <selection activeCell="I18" sqref="I18"/>
    </sheetView>
  </sheetViews>
  <sheetFormatPr defaultRowHeight="14.4" x14ac:dyDescent="0.3"/>
  <cols>
    <col min="2" max="2" width="10.6640625" bestFit="1" customWidth="1"/>
    <col min="3" max="3" width="25.6640625" bestFit="1" customWidth="1"/>
    <col min="7" max="7" width="10.109375" bestFit="1" customWidth="1"/>
    <col min="17" max="17" width="10" bestFit="1" customWidth="1"/>
    <col min="18" max="18" width="10.6640625" customWidth="1"/>
  </cols>
  <sheetData>
    <row r="1" spans="1:19" x14ac:dyDescent="0.3">
      <c r="A1" s="40" t="s">
        <v>0</v>
      </c>
      <c r="B1" s="41" t="s">
        <v>1</v>
      </c>
      <c r="C1" s="41" t="s">
        <v>2</v>
      </c>
      <c r="D1" s="42" t="s">
        <v>3</v>
      </c>
      <c r="E1" s="42" t="s">
        <v>17</v>
      </c>
      <c r="F1" s="42" t="s">
        <v>340</v>
      </c>
      <c r="G1" s="80" t="s">
        <v>692</v>
      </c>
      <c r="H1" s="151" t="s">
        <v>371</v>
      </c>
      <c r="I1" s="151" t="s">
        <v>372</v>
      </c>
      <c r="J1" s="151" t="s">
        <v>398</v>
      </c>
      <c r="K1" s="151" t="s">
        <v>374</v>
      </c>
      <c r="L1" s="151" t="s">
        <v>373</v>
      </c>
      <c r="M1" s="151" t="s">
        <v>391</v>
      </c>
      <c r="N1" s="268" t="s">
        <v>691</v>
      </c>
      <c r="O1" s="151" t="s">
        <v>393</v>
      </c>
      <c r="P1" s="151" t="s">
        <v>401</v>
      </c>
      <c r="Q1" s="43" t="s">
        <v>369</v>
      </c>
      <c r="R1" s="43" t="s">
        <v>370</v>
      </c>
    </row>
    <row r="2" spans="1:19" x14ac:dyDescent="0.3">
      <c r="A2" s="3" t="s">
        <v>276</v>
      </c>
      <c r="B2" s="4"/>
      <c r="C2" s="4"/>
      <c r="D2" s="4"/>
      <c r="E2" s="4"/>
      <c r="F2" s="4"/>
      <c r="G2" s="4"/>
      <c r="H2" s="31"/>
      <c r="I2" s="31"/>
      <c r="J2" s="31"/>
      <c r="K2" s="31"/>
      <c r="L2" s="31"/>
      <c r="M2" s="31"/>
      <c r="N2" s="31"/>
      <c r="O2" s="31"/>
      <c r="P2" s="31"/>
      <c r="Q2" s="30"/>
      <c r="R2" s="26"/>
    </row>
    <row r="3" spans="1:19" x14ac:dyDescent="0.3">
      <c r="A3" s="22" t="s">
        <v>255</v>
      </c>
      <c r="B3" s="23"/>
      <c r="C3" s="23"/>
      <c r="D3" s="23"/>
      <c r="E3" s="23"/>
      <c r="F3" s="23"/>
      <c r="G3" s="24"/>
      <c r="H3" s="24"/>
      <c r="I3" s="24"/>
      <c r="J3" s="24"/>
      <c r="K3" s="24"/>
      <c r="L3" s="24"/>
      <c r="M3" s="24"/>
      <c r="N3" s="24"/>
      <c r="O3" s="24"/>
      <c r="P3" s="24"/>
      <c r="Q3" s="174"/>
      <c r="R3" s="174"/>
    </row>
    <row r="4" spans="1:19" x14ac:dyDescent="0.3">
      <c r="A4" s="82">
        <v>9</v>
      </c>
      <c r="B4" s="84" t="s">
        <v>515</v>
      </c>
      <c r="C4" s="84" t="s">
        <v>123</v>
      </c>
      <c r="D4" s="82" t="s">
        <v>41</v>
      </c>
      <c r="E4" s="8">
        <v>1</v>
      </c>
      <c r="F4" s="148">
        <v>49.95</v>
      </c>
      <c r="G4" s="142">
        <v>27.95</v>
      </c>
      <c r="H4" s="171"/>
      <c r="I4" s="171"/>
      <c r="J4" s="2" t="s">
        <v>409</v>
      </c>
      <c r="K4" s="171"/>
      <c r="L4" s="171" t="s">
        <v>18</v>
      </c>
      <c r="M4" s="2" t="s">
        <v>409</v>
      </c>
      <c r="N4" s="2" t="s">
        <v>409</v>
      </c>
      <c r="O4" s="2" t="s">
        <v>409</v>
      </c>
      <c r="P4" s="2" t="s">
        <v>409</v>
      </c>
      <c r="Q4" s="172">
        <f>SUM(H4:P4)</f>
        <v>0</v>
      </c>
      <c r="R4" s="173">
        <f>PRODUCT(Q4,G4)</f>
        <v>0</v>
      </c>
      <c r="S4" s="33"/>
    </row>
    <row r="5" spans="1:19" x14ac:dyDescent="0.3">
      <c r="A5" s="82">
        <v>9</v>
      </c>
      <c r="B5" s="84" t="s">
        <v>108</v>
      </c>
      <c r="C5" s="84" t="s">
        <v>124</v>
      </c>
      <c r="D5" s="82" t="s">
        <v>41</v>
      </c>
      <c r="E5" s="8">
        <v>1</v>
      </c>
      <c r="F5" s="148">
        <v>59.95</v>
      </c>
      <c r="G5" s="142">
        <v>33.950000000000003</v>
      </c>
      <c r="H5" s="171" t="s">
        <v>18</v>
      </c>
      <c r="I5" s="2" t="s">
        <v>409</v>
      </c>
      <c r="J5" s="2" t="s">
        <v>409</v>
      </c>
      <c r="K5" s="2" t="s">
        <v>409</v>
      </c>
      <c r="L5" s="2" t="s">
        <v>409</v>
      </c>
      <c r="M5" s="2" t="s">
        <v>409</v>
      </c>
      <c r="N5" s="2" t="s">
        <v>409</v>
      </c>
      <c r="O5" s="2" t="s">
        <v>409</v>
      </c>
      <c r="P5" s="2" t="s">
        <v>409</v>
      </c>
      <c r="Q5" s="172">
        <f>SUM(H5:P5)</f>
        <v>0</v>
      </c>
      <c r="R5" s="173">
        <f>PRODUCT(Q5,G5)</f>
        <v>0</v>
      </c>
      <c r="S5" s="33"/>
    </row>
    <row r="6" spans="1:19" x14ac:dyDescent="0.3">
      <c r="A6" s="82">
        <v>9</v>
      </c>
      <c r="B6" s="109" t="s">
        <v>168</v>
      </c>
      <c r="C6" s="84" t="s">
        <v>173</v>
      </c>
      <c r="D6" s="82" t="s">
        <v>41</v>
      </c>
      <c r="E6" s="2">
        <v>1</v>
      </c>
      <c r="F6" s="148">
        <v>109.95</v>
      </c>
      <c r="G6" s="142">
        <v>66.95</v>
      </c>
      <c r="H6" s="171" t="s">
        <v>18</v>
      </c>
      <c r="I6" s="2" t="s">
        <v>409</v>
      </c>
      <c r="J6" s="2" t="s">
        <v>409</v>
      </c>
      <c r="K6" s="2" t="s">
        <v>409</v>
      </c>
      <c r="L6" s="2" t="s">
        <v>409</v>
      </c>
      <c r="M6" s="2" t="s">
        <v>409</v>
      </c>
      <c r="N6" s="2" t="s">
        <v>409</v>
      </c>
      <c r="O6" s="2" t="s">
        <v>409</v>
      </c>
      <c r="P6" s="2" t="s">
        <v>409</v>
      </c>
      <c r="Q6" s="172">
        <f>SUM(H6:P6)</f>
        <v>0</v>
      </c>
      <c r="R6" s="173">
        <f>PRODUCT(Q6,G6)</f>
        <v>0</v>
      </c>
      <c r="S6" s="33"/>
    </row>
    <row r="7" spans="1:19" x14ac:dyDescent="0.3">
      <c r="A7" s="122" t="s">
        <v>301</v>
      </c>
      <c r="B7" s="123"/>
      <c r="C7" s="23"/>
      <c r="D7" s="23"/>
      <c r="E7" s="23"/>
      <c r="F7" s="124"/>
      <c r="G7" s="24"/>
      <c r="H7" s="8"/>
      <c r="I7" s="8" t="s">
        <v>18</v>
      </c>
      <c r="J7" s="8" t="s">
        <v>18</v>
      </c>
      <c r="K7" s="8" t="s">
        <v>18</v>
      </c>
      <c r="L7" s="8" t="s">
        <v>18</v>
      </c>
      <c r="M7" s="8" t="s">
        <v>18</v>
      </c>
      <c r="N7" s="8"/>
      <c r="O7" s="8"/>
      <c r="P7" s="8" t="s">
        <v>18</v>
      </c>
      <c r="Q7" s="172" t="s">
        <v>18</v>
      </c>
      <c r="R7" s="175"/>
      <c r="S7" s="33"/>
    </row>
    <row r="8" spans="1:19" x14ac:dyDescent="0.3">
      <c r="A8" s="8">
        <v>20</v>
      </c>
      <c r="B8" s="9" t="s">
        <v>632</v>
      </c>
      <c r="C8" s="9" t="s">
        <v>633</v>
      </c>
      <c r="D8" s="8" t="s">
        <v>41</v>
      </c>
      <c r="E8" s="8">
        <v>1</v>
      </c>
      <c r="F8" s="219">
        <v>99.95</v>
      </c>
      <c r="G8" s="142">
        <v>50.95</v>
      </c>
      <c r="H8" s="171" t="s">
        <v>18</v>
      </c>
      <c r="I8" s="171" t="s">
        <v>18</v>
      </c>
      <c r="J8" s="171" t="s">
        <v>18</v>
      </c>
      <c r="K8" s="171"/>
      <c r="L8" s="171"/>
      <c r="M8" s="171" t="s">
        <v>18</v>
      </c>
      <c r="N8" s="2" t="s">
        <v>409</v>
      </c>
      <c r="O8" s="2" t="s">
        <v>409</v>
      </c>
      <c r="P8" s="2" t="s">
        <v>409</v>
      </c>
      <c r="Q8" s="172">
        <f>SUM(H8:P8)</f>
        <v>0</v>
      </c>
      <c r="R8" s="173">
        <f>PRODUCT(Q8,G8)</f>
        <v>0</v>
      </c>
      <c r="S8" s="33"/>
    </row>
    <row r="9" spans="1:19" x14ac:dyDescent="0.3">
      <c r="A9" s="8">
        <v>20</v>
      </c>
      <c r="B9" s="9" t="s">
        <v>109</v>
      </c>
      <c r="C9" s="9" t="s">
        <v>226</v>
      </c>
      <c r="D9" s="8" t="s">
        <v>41</v>
      </c>
      <c r="E9" s="8">
        <v>1</v>
      </c>
      <c r="F9" s="219">
        <v>89.95</v>
      </c>
      <c r="G9" s="142">
        <v>46.95</v>
      </c>
      <c r="H9" s="2" t="s">
        <v>409</v>
      </c>
      <c r="I9" s="2" t="s">
        <v>409</v>
      </c>
      <c r="J9" s="171"/>
      <c r="K9" s="171" t="s">
        <v>18</v>
      </c>
      <c r="L9" s="171" t="s">
        <v>18</v>
      </c>
      <c r="M9" s="171" t="s">
        <v>18</v>
      </c>
      <c r="N9" s="171"/>
      <c r="O9" s="171"/>
      <c r="P9" s="171" t="s">
        <v>18</v>
      </c>
      <c r="Q9" s="172">
        <f>SUM(H9:P9)</f>
        <v>0</v>
      </c>
      <c r="R9" s="173">
        <f>PRODUCT(Q9,G9)</f>
        <v>0</v>
      </c>
      <c r="S9" s="33"/>
    </row>
    <row r="10" spans="1:19" x14ac:dyDescent="0.3">
      <c r="A10" s="122" t="s">
        <v>261</v>
      </c>
      <c r="B10" s="123"/>
      <c r="C10" s="23"/>
      <c r="D10" s="23"/>
      <c r="E10" s="23"/>
      <c r="F10" s="124"/>
      <c r="G10" s="24"/>
      <c r="H10" s="8" t="s">
        <v>18</v>
      </c>
      <c r="I10" s="8" t="s">
        <v>18</v>
      </c>
      <c r="J10" s="8" t="s">
        <v>18</v>
      </c>
      <c r="K10" s="8" t="s">
        <v>18</v>
      </c>
      <c r="L10" s="8" t="s">
        <v>18</v>
      </c>
      <c r="M10" s="8" t="s">
        <v>18</v>
      </c>
      <c r="N10" s="8"/>
      <c r="O10" s="8"/>
      <c r="P10" s="8" t="s">
        <v>18</v>
      </c>
      <c r="Q10" s="172" t="s">
        <v>18</v>
      </c>
      <c r="R10" s="175"/>
      <c r="S10" s="33"/>
    </row>
    <row r="11" spans="1:19" x14ac:dyDescent="0.3">
      <c r="A11" s="8">
        <v>21</v>
      </c>
      <c r="B11" s="9" t="s">
        <v>423</v>
      </c>
      <c r="C11" s="10" t="s">
        <v>424</v>
      </c>
      <c r="D11" s="2" t="s">
        <v>634</v>
      </c>
      <c r="E11" s="2">
        <v>1</v>
      </c>
      <c r="F11" s="219">
        <v>89.95</v>
      </c>
      <c r="G11" s="142">
        <v>47.95</v>
      </c>
      <c r="H11" s="171"/>
      <c r="I11" s="2" t="s">
        <v>409</v>
      </c>
      <c r="J11" s="2" t="s">
        <v>409</v>
      </c>
      <c r="K11" s="2" t="s">
        <v>409</v>
      </c>
      <c r="L11" s="2" t="s">
        <v>409</v>
      </c>
      <c r="M11" s="2" t="s">
        <v>409</v>
      </c>
      <c r="N11" s="2" t="s">
        <v>409</v>
      </c>
      <c r="O11" s="2" t="s">
        <v>409</v>
      </c>
      <c r="P11" s="2" t="s">
        <v>409</v>
      </c>
      <c r="Q11" s="172">
        <f>SUM(H11:P11)</f>
        <v>0</v>
      </c>
      <c r="R11" s="173">
        <f>PRODUCT(Q11,G11)</f>
        <v>0</v>
      </c>
      <c r="S11" s="33"/>
    </row>
    <row r="12" spans="1:19" x14ac:dyDescent="0.3">
      <c r="A12" s="8">
        <v>21</v>
      </c>
      <c r="B12" s="9" t="s">
        <v>110</v>
      </c>
      <c r="C12" s="9" t="s">
        <v>227</v>
      </c>
      <c r="D12" s="8" t="s">
        <v>41</v>
      </c>
      <c r="E12" s="8">
        <v>1</v>
      </c>
      <c r="F12" s="219">
        <v>99.95</v>
      </c>
      <c r="G12" s="142">
        <v>58.95</v>
      </c>
      <c r="H12" s="171" t="s">
        <v>18</v>
      </c>
      <c r="I12" s="171"/>
      <c r="J12" s="171"/>
      <c r="K12" s="171"/>
      <c r="L12" s="2" t="s">
        <v>409</v>
      </c>
      <c r="M12" s="2" t="s">
        <v>409</v>
      </c>
      <c r="N12" s="2" t="s">
        <v>409</v>
      </c>
      <c r="O12" s="2" t="s">
        <v>409</v>
      </c>
      <c r="P12" s="2" t="s">
        <v>409</v>
      </c>
      <c r="Q12" s="172">
        <f>SUM(H12:P12)</f>
        <v>0</v>
      </c>
      <c r="R12" s="173">
        <f>PRODUCT(Q12,G12)</f>
        <v>0</v>
      </c>
      <c r="S12" s="33"/>
    </row>
    <row r="13" spans="1:19" x14ac:dyDescent="0.3">
      <c r="A13" s="122" t="s">
        <v>260</v>
      </c>
      <c r="B13" s="123"/>
      <c r="C13" s="123"/>
      <c r="D13" s="123"/>
      <c r="E13" s="23"/>
      <c r="F13" s="23"/>
      <c r="G13" s="270"/>
      <c r="H13" s="8"/>
      <c r="I13" s="8" t="s">
        <v>18</v>
      </c>
      <c r="J13" s="8" t="s">
        <v>18</v>
      </c>
      <c r="K13" s="8" t="s">
        <v>18</v>
      </c>
      <c r="L13" s="8" t="s">
        <v>18</v>
      </c>
      <c r="M13" s="8" t="s">
        <v>18</v>
      </c>
      <c r="N13" s="8"/>
      <c r="O13" s="8"/>
      <c r="P13" s="8" t="s">
        <v>18</v>
      </c>
      <c r="Q13" s="172" t="s">
        <v>18</v>
      </c>
      <c r="R13" s="175"/>
      <c r="S13" s="33"/>
    </row>
    <row r="14" spans="1:19" x14ac:dyDescent="0.3">
      <c r="A14" s="8">
        <v>22</v>
      </c>
      <c r="B14" s="9" t="s">
        <v>635</v>
      </c>
      <c r="C14" s="9" t="s">
        <v>289</v>
      </c>
      <c r="D14" s="8" t="s">
        <v>41</v>
      </c>
      <c r="E14" s="8">
        <v>1</v>
      </c>
      <c r="F14" s="219">
        <v>149.94999999999999</v>
      </c>
      <c r="G14" s="142">
        <v>82.95</v>
      </c>
      <c r="H14" s="171" t="s">
        <v>18</v>
      </c>
      <c r="I14" s="2" t="s">
        <v>409</v>
      </c>
      <c r="J14" s="2" t="s">
        <v>409</v>
      </c>
      <c r="K14" s="2" t="s">
        <v>409</v>
      </c>
      <c r="L14" s="2" t="s">
        <v>409</v>
      </c>
      <c r="M14" s="2" t="s">
        <v>409</v>
      </c>
      <c r="N14" s="2" t="s">
        <v>409</v>
      </c>
      <c r="O14" s="2" t="s">
        <v>409</v>
      </c>
      <c r="P14" s="2" t="s">
        <v>409</v>
      </c>
      <c r="Q14" s="172">
        <f>SUM(H14:P14)</f>
        <v>0</v>
      </c>
      <c r="R14" s="173">
        <f>PRODUCT(Q14,G14)</f>
        <v>0</v>
      </c>
      <c r="S14" s="33"/>
    </row>
    <row r="15" spans="1:19" x14ac:dyDescent="0.3">
      <c r="A15" s="8">
        <v>22</v>
      </c>
      <c r="B15" s="9" t="s">
        <v>107</v>
      </c>
      <c r="C15" s="9" t="s">
        <v>288</v>
      </c>
      <c r="D15" s="8" t="s">
        <v>41</v>
      </c>
      <c r="E15" s="8">
        <v>1</v>
      </c>
      <c r="F15" s="219">
        <v>79.95</v>
      </c>
      <c r="G15" s="142">
        <v>44.95</v>
      </c>
      <c r="H15" s="171" t="s">
        <v>18</v>
      </c>
      <c r="I15" s="2" t="s">
        <v>409</v>
      </c>
      <c r="J15" s="2" t="s">
        <v>409</v>
      </c>
      <c r="K15" s="2" t="s">
        <v>409</v>
      </c>
      <c r="L15" s="2" t="s">
        <v>409</v>
      </c>
      <c r="M15" s="2" t="s">
        <v>409</v>
      </c>
      <c r="N15" s="2" t="s">
        <v>409</v>
      </c>
      <c r="O15" s="2" t="s">
        <v>409</v>
      </c>
      <c r="P15" s="2" t="s">
        <v>409</v>
      </c>
      <c r="Q15" s="172">
        <f>SUM(H15:P15)</f>
        <v>0</v>
      </c>
      <c r="R15" s="173">
        <f>PRODUCT(Q15,G15)</f>
        <v>0</v>
      </c>
      <c r="S15" s="33"/>
    </row>
    <row r="16" spans="1:19" x14ac:dyDescent="0.3">
      <c r="A16" s="122" t="s">
        <v>277</v>
      </c>
      <c r="B16" s="123"/>
      <c r="C16" s="123"/>
      <c r="D16" s="123"/>
      <c r="E16" s="23"/>
      <c r="F16" s="124"/>
      <c r="G16" s="270"/>
      <c r="H16" s="82"/>
      <c r="I16" s="8" t="s">
        <v>18</v>
      </c>
      <c r="J16" s="8" t="s">
        <v>18</v>
      </c>
      <c r="K16" s="8" t="s">
        <v>18</v>
      </c>
      <c r="L16" s="8" t="s">
        <v>18</v>
      </c>
      <c r="M16" s="8" t="s">
        <v>18</v>
      </c>
      <c r="N16" s="8"/>
      <c r="O16" s="8"/>
      <c r="P16" s="8" t="s">
        <v>18</v>
      </c>
      <c r="Q16" s="172" t="s">
        <v>18</v>
      </c>
      <c r="R16" s="175"/>
      <c r="S16" s="33"/>
    </row>
    <row r="17" spans="1:19" x14ac:dyDescent="0.3">
      <c r="A17" s="8">
        <v>23</v>
      </c>
      <c r="B17" s="10" t="s">
        <v>106</v>
      </c>
      <c r="C17" s="9" t="s">
        <v>122</v>
      </c>
      <c r="D17" s="8" t="s">
        <v>41</v>
      </c>
      <c r="E17" s="2">
        <v>1</v>
      </c>
      <c r="F17" s="219">
        <v>89.95</v>
      </c>
      <c r="G17" s="142">
        <v>49.95</v>
      </c>
      <c r="H17" s="171" t="s">
        <v>18</v>
      </c>
      <c r="I17" s="171" t="s">
        <v>18</v>
      </c>
      <c r="J17" s="171" t="s">
        <v>18</v>
      </c>
      <c r="K17" s="2" t="s">
        <v>409</v>
      </c>
      <c r="L17" s="2" t="s">
        <v>409</v>
      </c>
      <c r="M17" s="2" t="s">
        <v>409</v>
      </c>
      <c r="N17" s="2" t="s">
        <v>409</v>
      </c>
      <c r="O17" s="2" t="s">
        <v>409</v>
      </c>
      <c r="P17" s="2" t="s">
        <v>409</v>
      </c>
      <c r="Q17" s="172">
        <f>SUM(H17:P17)</f>
        <v>0</v>
      </c>
      <c r="R17" s="173">
        <f>PRODUCT(Q17,G17)</f>
        <v>0</v>
      </c>
      <c r="S17" s="33"/>
    </row>
    <row r="18" spans="1:19" x14ac:dyDescent="0.3">
      <c r="A18" s="8">
        <v>23</v>
      </c>
      <c r="B18" s="10" t="s">
        <v>516</v>
      </c>
      <c r="C18" s="9" t="s">
        <v>290</v>
      </c>
      <c r="D18" s="8" t="s">
        <v>41</v>
      </c>
      <c r="E18" s="2">
        <v>1</v>
      </c>
      <c r="F18" s="219">
        <v>69.95</v>
      </c>
      <c r="G18" s="142">
        <v>39.950000000000003</v>
      </c>
      <c r="H18" s="171" t="s">
        <v>18</v>
      </c>
      <c r="I18" s="171"/>
      <c r="J18" s="2" t="s">
        <v>409</v>
      </c>
      <c r="K18" s="171"/>
      <c r="L18" s="171" t="s">
        <v>18</v>
      </c>
      <c r="M18" s="2" t="s">
        <v>409</v>
      </c>
      <c r="N18" s="2" t="s">
        <v>409</v>
      </c>
      <c r="O18" s="2" t="s">
        <v>409</v>
      </c>
      <c r="P18" s="2" t="s">
        <v>409</v>
      </c>
      <c r="Q18" s="172">
        <f>SUM(H18:P18)</f>
        <v>0</v>
      </c>
      <c r="R18" s="173">
        <f>PRODUCT(Q18,G18)</f>
        <v>0</v>
      </c>
      <c r="S18" s="33"/>
    </row>
    <row r="19" spans="1:19" x14ac:dyDescent="0.3">
      <c r="A19" s="8">
        <v>23</v>
      </c>
      <c r="B19" s="10" t="s">
        <v>421</v>
      </c>
      <c r="C19" s="9" t="s">
        <v>422</v>
      </c>
      <c r="D19" s="8" t="s">
        <v>41</v>
      </c>
      <c r="E19" s="2">
        <v>1</v>
      </c>
      <c r="F19" s="219">
        <v>19.95</v>
      </c>
      <c r="G19" s="142">
        <v>11.95</v>
      </c>
      <c r="H19" s="171" t="s">
        <v>18</v>
      </c>
      <c r="I19" s="2" t="s">
        <v>409</v>
      </c>
      <c r="J19" s="2" t="s">
        <v>409</v>
      </c>
      <c r="K19" s="2" t="s">
        <v>409</v>
      </c>
      <c r="L19" s="2" t="s">
        <v>409</v>
      </c>
      <c r="M19" s="2" t="s">
        <v>409</v>
      </c>
      <c r="N19" s="2" t="s">
        <v>409</v>
      </c>
      <c r="O19" s="2" t="s">
        <v>409</v>
      </c>
      <c r="P19" s="2" t="s">
        <v>409</v>
      </c>
      <c r="Q19" s="172">
        <f>SUM(H19:P19)</f>
        <v>0</v>
      </c>
      <c r="R19" s="173">
        <f>PRODUCT(Q19,G19)</f>
        <v>0</v>
      </c>
      <c r="S19" s="33"/>
    </row>
    <row r="20" spans="1:19" ht="15" thickBot="1" x14ac:dyDescent="0.35"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66"/>
      <c r="S20" s="33"/>
    </row>
    <row r="21" spans="1:19" ht="15" thickBot="1" x14ac:dyDescent="0.35">
      <c r="C21" s="81">
        <f>Totals!$B$6</f>
        <v>0</v>
      </c>
      <c r="H21" s="44"/>
      <c r="I21" s="44"/>
      <c r="J21" s="44"/>
      <c r="K21" s="44"/>
      <c r="L21" s="44"/>
      <c r="M21" s="44"/>
      <c r="N21" s="44"/>
      <c r="O21" s="44"/>
      <c r="P21" s="47" t="s">
        <v>370</v>
      </c>
      <c r="Q21" s="176">
        <f>SUM(Q3:Q19)</f>
        <v>0</v>
      </c>
      <c r="R21" s="70">
        <f>SUM(R3:R19)</f>
        <v>0</v>
      </c>
      <c r="S21" s="33"/>
    </row>
    <row r="22" spans="1:19" x14ac:dyDescent="0.3">
      <c r="C22" s="81">
        <f>Totals!$B$14</f>
        <v>0</v>
      </c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66"/>
      <c r="S22" s="33"/>
    </row>
    <row r="23" spans="1:19" x14ac:dyDescent="0.3"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</row>
    <row r="24" spans="1:19" x14ac:dyDescent="0.3"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</row>
  </sheetData>
  <sheetProtection algorithmName="SHA-512" hashValue="DIZRH+Iia+x89TS6aEpcVA5OHkpa1w6jPUv2t2cXjwEGsU0vhSgA3FtS/gZ0/CgnFMQohCIoh/5bUK1mKF9+Uw==" saltValue="zkF7ebkBCA1m78Jaz+2fWg==" spinCount="100000" sheet="1" objects="1" scenarios="1"/>
  <pageMargins left="0.25" right="0.25" top="0.75" bottom="0.75" header="0.3" footer="0.3"/>
  <pageSetup scale="7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1F464-7F68-415F-A7C8-E3FB3C246D6A}">
  <sheetPr>
    <pageSetUpPr fitToPage="1"/>
  </sheetPr>
  <dimension ref="A1:P67"/>
  <sheetViews>
    <sheetView tabSelected="1" workbookViewId="0">
      <selection activeCell="Q8" sqref="Q8"/>
    </sheetView>
  </sheetViews>
  <sheetFormatPr defaultRowHeight="14.4" x14ac:dyDescent="0.3"/>
  <cols>
    <col min="1" max="1" width="4.109375" customWidth="1"/>
    <col min="2" max="2" width="11.6640625" bestFit="1" customWidth="1"/>
    <col min="3" max="3" width="38.33203125" bestFit="1" customWidth="1"/>
    <col min="4" max="4" width="3.6640625" customWidth="1"/>
    <col min="5" max="5" width="4.6640625" customWidth="1"/>
    <col min="7" max="7" width="10.109375" bestFit="1" customWidth="1"/>
    <col min="8" max="8" width="6.44140625" bestFit="1" customWidth="1"/>
    <col min="9" max="9" width="8" bestFit="1" customWidth="1"/>
    <col min="10" max="10" width="6.33203125" bestFit="1" customWidth="1"/>
    <col min="11" max="11" width="6.33203125" customWidth="1"/>
    <col min="12" max="12" width="6.6640625" bestFit="1" customWidth="1"/>
    <col min="13" max="13" width="6.88671875" bestFit="1" customWidth="1"/>
    <col min="14" max="14" width="10" bestFit="1" customWidth="1"/>
    <col min="15" max="15" width="10.6640625" customWidth="1"/>
  </cols>
  <sheetData>
    <row r="1" spans="1:16" x14ac:dyDescent="0.3">
      <c r="A1" s="35" t="s">
        <v>0</v>
      </c>
      <c r="B1" s="36" t="s">
        <v>1</v>
      </c>
      <c r="C1" s="36" t="s">
        <v>2</v>
      </c>
      <c r="D1" s="37" t="s">
        <v>3</v>
      </c>
      <c r="E1" s="37" t="s">
        <v>17</v>
      </c>
      <c r="F1" s="37" t="s">
        <v>340</v>
      </c>
      <c r="G1" s="76" t="s">
        <v>692</v>
      </c>
      <c r="H1" s="149" t="s">
        <v>371</v>
      </c>
      <c r="I1" s="149" t="s">
        <v>372</v>
      </c>
      <c r="J1" s="149" t="s">
        <v>373</v>
      </c>
      <c r="K1" s="149" t="s">
        <v>374</v>
      </c>
      <c r="L1" s="149" t="s">
        <v>398</v>
      </c>
      <c r="M1" s="149" t="s">
        <v>391</v>
      </c>
      <c r="N1" s="39" t="s">
        <v>369</v>
      </c>
      <c r="O1" s="39" t="s">
        <v>370</v>
      </c>
    </row>
    <row r="2" spans="1:16" x14ac:dyDescent="0.3">
      <c r="A2" s="3" t="s">
        <v>239</v>
      </c>
      <c r="B2" s="4"/>
      <c r="C2" s="4"/>
      <c r="D2" s="4"/>
      <c r="E2" s="4"/>
      <c r="F2" s="4"/>
      <c r="G2" s="5"/>
      <c r="H2" s="15"/>
      <c r="I2" s="15"/>
      <c r="J2" s="15"/>
      <c r="K2" s="15"/>
      <c r="L2" s="15"/>
      <c r="M2" s="15"/>
      <c r="N2" s="13"/>
      <c r="O2" s="13"/>
    </row>
    <row r="3" spans="1:16" x14ac:dyDescent="0.3">
      <c r="A3" s="3" t="s">
        <v>222</v>
      </c>
      <c r="B3" s="4"/>
      <c r="C3" s="4"/>
      <c r="D3" s="4"/>
      <c r="E3" s="4"/>
      <c r="F3" s="4"/>
      <c r="G3" s="11"/>
      <c r="H3" s="25"/>
      <c r="I3" s="25"/>
      <c r="J3" s="25"/>
      <c r="K3" s="25"/>
      <c r="L3" s="25"/>
      <c r="M3" s="25"/>
      <c r="N3" s="13"/>
      <c r="O3" s="13"/>
    </row>
    <row r="4" spans="1:16" ht="27.6" x14ac:dyDescent="0.3">
      <c r="A4" s="8">
        <v>24</v>
      </c>
      <c r="B4" s="9" t="s">
        <v>140</v>
      </c>
      <c r="C4" s="131" t="s">
        <v>223</v>
      </c>
      <c r="D4" s="8" t="s">
        <v>41</v>
      </c>
      <c r="E4" s="8">
        <v>1</v>
      </c>
      <c r="F4" s="219">
        <v>139.94999999999999</v>
      </c>
      <c r="G4" s="142">
        <v>73.95</v>
      </c>
      <c r="H4" s="170" t="s">
        <v>18</v>
      </c>
      <c r="I4" s="170" t="s">
        <v>18</v>
      </c>
      <c r="J4" s="170" t="s">
        <v>18</v>
      </c>
      <c r="K4" s="170"/>
      <c r="L4" s="170" t="s">
        <v>18</v>
      </c>
      <c r="M4" s="170" t="s">
        <v>18</v>
      </c>
      <c r="N4" s="120">
        <f t="shared" ref="N4:N60" si="0">SUM(H4:M4)</f>
        <v>0</v>
      </c>
      <c r="O4" s="83">
        <f>PRODUCT(N4,G4)</f>
        <v>0</v>
      </c>
      <c r="P4" s="45"/>
    </row>
    <row r="5" spans="1:16" ht="27.6" x14ac:dyDescent="0.3">
      <c r="A5" s="8">
        <v>24</v>
      </c>
      <c r="B5" s="9" t="s">
        <v>97</v>
      </c>
      <c r="C5" s="131" t="s">
        <v>438</v>
      </c>
      <c r="D5" s="8" t="s">
        <v>41</v>
      </c>
      <c r="E5" s="8">
        <v>1</v>
      </c>
      <c r="F5" s="219">
        <v>141.94999999999999</v>
      </c>
      <c r="G5" s="142">
        <v>75.95</v>
      </c>
      <c r="H5" s="170"/>
      <c r="I5" s="170" t="s">
        <v>18</v>
      </c>
      <c r="J5" s="170"/>
      <c r="K5" s="170"/>
      <c r="L5" s="170"/>
      <c r="M5" s="170"/>
      <c r="N5" s="120">
        <f t="shared" si="0"/>
        <v>0</v>
      </c>
      <c r="O5" s="83">
        <f t="shared" ref="O5:O60" si="1">PRODUCT(N5,G5)</f>
        <v>0</v>
      </c>
      <c r="P5" s="45"/>
    </row>
    <row r="6" spans="1:16" ht="27.6" x14ac:dyDescent="0.3">
      <c r="A6" s="8">
        <v>24</v>
      </c>
      <c r="B6" s="9" t="s">
        <v>98</v>
      </c>
      <c r="C6" s="131" t="s">
        <v>439</v>
      </c>
      <c r="D6" s="8" t="s">
        <v>41</v>
      </c>
      <c r="E6" s="8">
        <v>1</v>
      </c>
      <c r="F6" s="219">
        <v>143.94999999999999</v>
      </c>
      <c r="G6" s="142">
        <v>76.95</v>
      </c>
      <c r="H6" s="170" t="s">
        <v>18</v>
      </c>
      <c r="I6" s="170" t="s">
        <v>18</v>
      </c>
      <c r="J6" s="170" t="s">
        <v>18</v>
      </c>
      <c r="K6" s="170"/>
      <c r="L6" s="170" t="s">
        <v>18</v>
      </c>
      <c r="M6" s="170" t="s">
        <v>18</v>
      </c>
      <c r="N6" s="120">
        <f t="shared" si="0"/>
        <v>0</v>
      </c>
      <c r="O6" s="83">
        <f t="shared" si="1"/>
        <v>0</v>
      </c>
      <c r="P6" s="45"/>
    </row>
    <row r="7" spans="1:16" ht="27.6" x14ac:dyDescent="0.3">
      <c r="A7" s="8">
        <v>24</v>
      </c>
      <c r="B7" s="9" t="s">
        <v>292</v>
      </c>
      <c r="C7" s="131" t="s">
        <v>636</v>
      </c>
      <c r="D7" s="8" t="s">
        <v>41</v>
      </c>
      <c r="E7" s="8">
        <v>1</v>
      </c>
      <c r="F7" s="219">
        <v>124.95</v>
      </c>
      <c r="G7" s="142">
        <v>68.95</v>
      </c>
      <c r="H7" s="170" t="s">
        <v>18</v>
      </c>
      <c r="I7" s="170" t="s">
        <v>18</v>
      </c>
      <c r="J7" s="170" t="s">
        <v>18</v>
      </c>
      <c r="K7" s="170"/>
      <c r="L7" s="170" t="s">
        <v>18</v>
      </c>
      <c r="M7" s="170" t="s">
        <v>18</v>
      </c>
      <c r="N7" s="120">
        <f t="shared" si="0"/>
        <v>0</v>
      </c>
      <c r="O7" s="83">
        <f t="shared" si="1"/>
        <v>0</v>
      </c>
      <c r="P7" s="45"/>
    </row>
    <row r="8" spans="1:16" ht="27.6" x14ac:dyDescent="0.3">
      <c r="A8" s="8">
        <v>24</v>
      </c>
      <c r="B8" s="9" t="s">
        <v>293</v>
      </c>
      <c r="C8" s="131" t="s">
        <v>637</v>
      </c>
      <c r="D8" s="8" t="s">
        <v>41</v>
      </c>
      <c r="E8" s="8">
        <v>1</v>
      </c>
      <c r="F8" s="219">
        <v>126.95</v>
      </c>
      <c r="G8" s="142">
        <v>69.95</v>
      </c>
      <c r="H8" s="170" t="s">
        <v>18</v>
      </c>
      <c r="I8" s="170" t="s">
        <v>18</v>
      </c>
      <c r="J8" s="170" t="s">
        <v>18</v>
      </c>
      <c r="K8" s="170"/>
      <c r="L8" s="170" t="s">
        <v>18</v>
      </c>
      <c r="M8" s="170" t="s">
        <v>18</v>
      </c>
      <c r="N8" s="120">
        <f t="shared" si="0"/>
        <v>0</v>
      </c>
      <c r="O8" s="83">
        <f t="shared" si="1"/>
        <v>0</v>
      </c>
      <c r="P8" s="45"/>
    </row>
    <row r="9" spans="1:16" ht="27.6" x14ac:dyDescent="0.3">
      <c r="A9" s="8">
        <v>24</v>
      </c>
      <c r="B9" s="9" t="s">
        <v>294</v>
      </c>
      <c r="C9" s="131" t="s">
        <v>638</v>
      </c>
      <c r="D9" s="8" t="s">
        <v>41</v>
      </c>
      <c r="E9" s="8">
        <v>1</v>
      </c>
      <c r="F9" s="219">
        <v>139.94999999999999</v>
      </c>
      <c r="G9" s="142">
        <v>70.95</v>
      </c>
      <c r="H9" s="170" t="s">
        <v>18</v>
      </c>
      <c r="I9" s="170" t="s">
        <v>18</v>
      </c>
      <c r="J9" s="170" t="s">
        <v>18</v>
      </c>
      <c r="K9" s="170"/>
      <c r="L9" s="170" t="s">
        <v>18</v>
      </c>
      <c r="M9" s="170" t="s">
        <v>18</v>
      </c>
      <c r="N9" s="120">
        <f t="shared" si="0"/>
        <v>0</v>
      </c>
      <c r="O9" s="83">
        <f t="shared" si="1"/>
        <v>0</v>
      </c>
      <c r="P9" s="45"/>
    </row>
    <row r="10" spans="1:16" ht="27.6" x14ac:dyDescent="0.3">
      <c r="A10" s="8">
        <v>24</v>
      </c>
      <c r="B10" s="9" t="s">
        <v>295</v>
      </c>
      <c r="C10" s="131" t="s">
        <v>639</v>
      </c>
      <c r="D10" s="8" t="s">
        <v>41</v>
      </c>
      <c r="E10" s="8">
        <v>1</v>
      </c>
      <c r="F10" s="219">
        <v>149.94999999999999</v>
      </c>
      <c r="G10" s="142">
        <v>79.95</v>
      </c>
      <c r="H10" s="170" t="s">
        <v>18</v>
      </c>
      <c r="I10" s="170" t="s">
        <v>18</v>
      </c>
      <c r="J10" s="170" t="s">
        <v>18</v>
      </c>
      <c r="K10" s="170"/>
      <c r="L10" s="170" t="s">
        <v>18</v>
      </c>
      <c r="M10" s="170" t="s">
        <v>18</v>
      </c>
      <c r="N10" s="120">
        <f t="shared" si="0"/>
        <v>0</v>
      </c>
      <c r="O10" s="83">
        <f t="shared" si="1"/>
        <v>0</v>
      </c>
      <c r="P10" s="45"/>
    </row>
    <row r="11" spans="1:16" x14ac:dyDescent="0.3">
      <c r="A11" s="8">
        <v>24</v>
      </c>
      <c r="B11" s="9" t="s">
        <v>99</v>
      </c>
      <c r="C11" s="9" t="s">
        <v>141</v>
      </c>
      <c r="D11" s="8" t="s">
        <v>125</v>
      </c>
      <c r="E11" s="8">
        <v>1</v>
      </c>
      <c r="F11" s="219">
        <v>99.95</v>
      </c>
      <c r="G11" s="142">
        <v>55.95</v>
      </c>
      <c r="H11" s="170" t="s">
        <v>18</v>
      </c>
      <c r="I11" s="170" t="s">
        <v>18</v>
      </c>
      <c r="J11" s="170" t="s">
        <v>18</v>
      </c>
      <c r="K11" s="170"/>
      <c r="L11" s="170" t="s">
        <v>18</v>
      </c>
      <c r="M11" s="170" t="s">
        <v>18</v>
      </c>
      <c r="N11" s="120">
        <f t="shared" si="0"/>
        <v>0</v>
      </c>
      <c r="O11" s="83">
        <f t="shared" si="1"/>
        <v>0</v>
      </c>
      <c r="P11" s="45"/>
    </row>
    <row r="12" spans="1:16" x14ac:dyDescent="0.3">
      <c r="A12" s="8">
        <v>24</v>
      </c>
      <c r="B12" s="9" t="s">
        <v>100</v>
      </c>
      <c r="C12" s="9" t="s">
        <v>218</v>
      </c>
      <c r="D12" s="8" t="s">
        <v>125</v>
      </c>
      <c r="E12" s="8">
        <v>1</v>
      </c>
      <c r="F12" s="219">
        <v>100.95</v>
      </c>
      <c r="G12" s="142">
        <v>56.95</v>
      </c>
      <c r="H12" s="170" t="s">
        <v>18</v>
      </c>
      <c r="I12" s="170" t="s">
        <v>18</v>
      </c>
      <c r="J12" s="170" t="s">
        <v>18</v>
      </c>
      <c r="K12" s="170"/>
      <c r="L12" s="170" t="s">
        <v>18</v>
      </c>
      <c r="M12" s="170" t="s">
        <v>18</v>
      </c>
      <c r="N12" s="120">
        <f t="shared" si="0"/>
        <v>0</v>
      </c>
      <c r="O12" s="83">
        <f t="shared" si="1"/>
        <v>0</v>
      </c>
      <c r="P12" s="45"/>
    </row>
    <row r="13" spans="1:16" x14ac:dyDescent="0.3">
      <c r="A13" s="8">
        <v>24</v>
      </c>
      <c r="B13" s="9" t="s">
        <v>101</v>
      </c>
      <c r="C13" s="9" t="s">
        <v>440</v>
      </c>
      <c r="D13" s="8" t="s">
        <v>125</v>
      </c>
      <c r="E13" s="8">
        <v>1</v>
      </c>
      <c r="F13" s="219">
        <v>101.95</v>
      </c>
      <c r="G13" s="142">
        <v>57.95</v>
      </c>
      <c r="H13" s="170" t="s">
        <v>18</v>
      </c>
      <c r="I13" s="170" t="s">
        <v>18</v>
      </c>
      <c r="J13" s="170" t="s">
        <v>18</v>
      </c>
      <c r="K13" s="170"/>
      <c r="L13" s="170" t="s">
        <v>18</v>
      </c>
      <c r="M13" s="170" t="s">
        <v>18</v>
      </c>
      <c r="N13" s="120">
        <f t="shared" si="0"/>
        <v>0</v>
      </c>
      <c r="O13" s="83">
        <f t="shared" si="1"/>
        <v>0</v>
      </c>
      <c r="P13" s="45"/>
    </row>
    <row r="14" spans="1:16" x14ac:dyDescent="0.3">
      <c r="A14" s="8">
        <v>24</v>
      </c>
      <c r="B14" s="9" t="s">
        <v>102</v>
      </c>
      <c r="C14" s="9" t="s">
        <v>441</v>
      </c>
      <c r="D14" s="8" t="s">
        <v>125</v>
      </c>
      <c r="E14" s="8">
        <v>1</v>
      </c>
      <c r="F14" s="219">
        <v>149.94999999999999</v>
      </c>
      <c r="G14" s="142">
        <v>81.95</v>
      </c>
      <c r="H14" s="170" t="s">
        <v>18</v>
      </c>
      <c r="I14" s="170" t="s">
        <v>18</v>
      </c>
      <c r="J14" s="170" t="s">
        <v>18</v>
      </c>
      <c r="K14" s="170"/>
      <c r="L14" s="170" t="s">
        <v>18</v>
      </c>
      <c r="M14" s="170" t="s">
        <v>18</v>
      </c>
      <c r="N14" s="120">
        <f t="shared" si="0"/>
        <v>0</v>
      </c>
      <c r="O14" s="83">
        <f t="shared" si="1"/>
        <v>0</v>
      </c>
      <c r="P14" s="45"/>
    </row>
    <row r="15" spans="1:16" x14ac:dyDescent="0.3">
      <c r="A15" s="8">
        <v>24</v>
      </c>
      <c r="B15" s="9" t="s">
        <v>103</v>
      </c>
      <c r="C15" s="9" t="s">
        <v>139</v>
      </c>
      <c r="D15" s="8" t="s">
        <v>125</v>
      </c>
      <c r="E15" s="8">
        <v>1</v>
      </c>
      <c r="F15" s="219">
        <v>150.94999999999999</v>
      </c>
      <c r="G15" s="142">
        <v>82.95</v>
      </c>
      <c r="H15" s="170" t="s">
        <v>18</v>
      </c>
      <c r="I15" s="170" t="s">
        <v>18</v>
      </c>
      <c r="J15" s="170" t="s">
        <v>18</v>
      </c>
      <c r="K15" s="170"/>
      <c r="L15" s="170" t="s">
        <v>18</v>
      </c>
      <c r="M15" s="170" t="s">
        <v>18</v>
      </c>
      <c r="N15" s="120">
        <f t="shared" si="0"/>
        <v>0</v>
      </c>
      <c r="O15" s="83">
        <f t="shared" si="1"/>
        <v>0</v>
      </c>
      <c r="P15" s="45"/>
    </row>
    <row r="16" spans="1:16" x14ac:dyDescent="0.3">
      <c r="A16" s="116" t="s">
        <v>143</v>
      </c>
      <c r="B16" s="117"/>
      <c r="C16" s="117"/>
      <c r="D16" s="117"/>
      <c r="E16" s="4"/>
      <c r="F16" s="4"/>
      <c r="G16" s="11"/>
      <c r="H16" s="118"/>
      <c r="I16" s="118"/>
      <c r="J16" s="118"/>
      <c r="K16" s="118"/>
      <c r="L16" s="118"/>
      <c r="M16" s="118"/>
      <c r="N16" s="169"/>
      <c r="O16" s="119"/>
      <c r="P16" s="45"/>
    </row>
    <row r="17" spans="1:16" ht="41.4" x14ac:dyDescent="0.3">
      <c r="A17" s="8">
        <v>25</v>
      </c>
      <c r="B17" s="130" t="s">
        <v>315</v>
      </c>
      <c r="C17" s="131" t="s">
        <v>442</v>
      </c>
      <c r="D17" s="8" t="s">
        <v>138</v>
      </c>
      <c r="E17" s="8">
        <v>1</v>
      </c>
      <c r="F17" s="255">
        <f t="shared" ref="F17:F19" si="2">F4+F7+F11</f>
        <v>364.84999999999997</v>
      </c>
      <c r="G17" s="158">
        <v>198.85000000000002</v>
      </c>
      <c r="H17" s="170" t="s">
        <v>18</v>
      </c>
      <c r="I17" s="170" t="s">
        <v>18</v>
      </c>
      <c r="J17" s="170" t="s">
        <v>18</v>
      </c>
      <c r="K17" s="170"/>
      <c r="L17" s="170" t="s">
        <v>18</v>
      </c>
      <c r="M17" s="170" t="s">
        <v>18</v>
      </c>
      <c r="N17" s="120">
        <f t="shared" si="0"/>
        <v>0</v>
      </c>
      <c r="O17" s="83">
        <f t="shared" si="1"/>
        <v>0</v>
      </c>
      <c r="P17" s="45"/>
    </row>
    <row r="18" spans="1:16" ht="41.4" x14ac:dyDescent="0.3">
      <c r="A18" s="8">
        <v>25</v>
      </c>
      <c r="B18" s="9" t="s">
        <v>316</v>
      </c>
      <c r="C18" s="131" t="s">
        <v>425</v>
      </c>
      <c r="D18" s="8" t="s">
        <v>138</v>
      </c>
      <c r="E18" s="8">
        <v>1</v>
      </c>
      <c r="F18" s="255">
        <f t="shared" si="2"/>
        <v>369.84999999999997</v>
      </c>
      <c r="G18" s="158">
        <v>202.85000000000002</v>
      </c>
      <c r="H18" s="170" t="s">
        <v>18</v>
      </c>
      <c r="I18" s="170" t="s">
        <v>18</v>
      </c>
      <c r="J18" s="170" t="s">
        <v>18</v>
      </c>
      <c r="K18" s="170"/>
      <c r="L18" s="170" t="s">
        <v>18</v>
      </c>
      <c r="M18" s="170" t="s">
        <v>18</v>
      </c>
      <c r="N18" s="120">
        <f t="shared" si="0"/>
        <v>0</v>
      </c>
      <c r="O18" s="83">
        <f t="shared" si="1"/>
        <v>0</v>
      </c>
      <c r="P18" s="45"/>
    </row>
    <row r="19" spans="1:16" ht="41.4" x14ac:dyDescent="0.3">
      <c r="A19" s="8">
        <v>25</v>
      </c>
      <c r="B19" s="9" t="s">
        <v>317</v>
      </c>
      <c r="C19" s="131" t="s">
        <v>443</v>
      </c>
      <c r="D19" s="8" t="s">
        <v>138</v>
      </c>
      <c r="E19" s="8">
        <v>1</v>
      </c>
      <c r="F19" s="255">
        <f t="shared" si="2"/>
        <v>385.84999999999997</v>
      </c>
      <c r="G19" s="158">
        <v>205.85000000000002</v>
      </c>
      <c r="H19" s="170" t="s">
        <v>18</v>
      </c>
      <c r="I19" s="170" t="s">
        <v>18</v>
      </c>
      <c r="J19" s="170" t="s">
        <v>18</v>
      </c>
      <c r="K19" s="170"/>
      <c r="L19" s="170" t="s">
        <v>18</v>
      </c>
      <c r="M19" s="170" t="s">
        <v>18</v>
      </c>
      <c r="N19" s="120">
        <f t="shared" si="0"/>
        <v>0</v>
      </c>
      <c r="O19" s="83">
        <f t="shared" si="1"/>
        <v>0</v>
      </c>
      <c r="P19" s="45"/>
    </row>
    <row r="20" spans="1:16" ht="41.4" x14ac:dyDescent="0.3">
      <c r="A20" s="8">
        <v>25</v>
      </c>
      <c r="B20" s="9" t="s">
        <v>318</v>
      </c>
      <c r="C20" s="131" t="s">
        <v>426</v>
      </c>
      <c r="D20" s="8" t="s">
        <v>138</v>
      </c>
      <c r="E20" s="8">
        <v>1</v>
      </c>
      <c r="F20" s="255">
        <f>F6+F10+F15</f>
        <v>444.84999999999997</v>
      </c>
      <c r="G20" s="158">
        <v>239.85000000000002</v>
      </c>
      <c r="H20" s="170" t="s">
        <v>18</v>
      </c>
      <c r="I20" s="170" t="s">
        <v>18</v>
      </c>
      <c r="J20" s="170" t="s">
        <v>18</v>
      </c>
      <c r="K20" s="170"/>
      <c r="L20" s="170" t="s">
        <v>18</v>
      </c>
      <c r="M20" s="170" t="s">
        <v>18</v>
      </c>
      <c r="N20" s="120">
        <f t="shared" si="0"/>
        <v>0</v>
      </c>
      <c r="O20" s="83">
        <f t="shared" si="1"/>
        <v>0</v>
      </c>
      <c r="P20" s="45"/>
    </row>
    <row r="21" spans="1:16" x14ac:dyDescent="0.3">
      <c r="A21" s="116" t="s">
        <v>144</v>
      </c>
      <c r="B21" s="117"/>
      <c r="C21" s="117"/>
      <c r="D21" s="117"/>
      <c r="E21" s="4"/>
      <c r="F21" s="4"/>
      <c r="G21" s="11"/>
      <c r="H21" s="118"/>
      <c r="I21" s="118"/>
      <c r="J21" s="118"/>
      <c r="K21" s="118"/>
      <c r="L21" s="118"/>
      <c r="M21" s="118"/>
      <c r="N21" s="120" t="s">
        <v>18</v>
      </c>
      <c r="O21" s="119"/>
      <c r="P21" s="45"/>
    </row>
    <row r="22" spans="1:16" x14ac:dyDescent="0.3">
      <c r="A22" s="8">
        <v>25</v>
      </c>
      <c r="B22" s="9" t="s">
        <v>225</v>
      </c>
      <c r="C22" s="9" t="s">
        <v>161</v>
      </c>
      <c r="D22" s="8" t="s">
        <v>125</v>
      </c>
      <c r="E22" s="8">
        <v>12</v>
      </c>
      <c r="F22" s="219">
        <v>49.95</v>
      </c>
      <c r="G22" s="142">
        <v>25.95</v>
      </c>
      <c r="H22" s="170" t="s">
        <v>18</v>
      </c>
      <c r="I22" s="170" t="s">
        <v>18</v>
      </c>
      <c r="J22" s="170" t="s">
        <v>18</v>
      </c>
      <c r="K22" s="170"/>
      <c r="L22" s="120" t="s">
        <v>409</v>
      </c>
      <c r="M22" s="120" t="s">
        <v>409</v>
      </c>
      <c r="N22" s="120">
        <f t="shared" ref="N22" si="3">SUM(H22:M22)</f>
        <v>0</v>
      </c>
      <c r="O22" s="83">
        <f t="shared" ref="O22:O24" si="4">PRODUCT(N22,G22)</f>
        <v>0</v>
      </c>
      <c r="P22" s="45"/>
    </row>
    <row r="23" spans="1:16" x14ac:dyDescent="0.3">
      <c r="A23" s="8">
        <v>25</v>
      </c>
      <c r="B23" s="9" t="s">
        <v>105</v>
      </c>
      <c r="C23" s="9" t="s">
        <v>142</v>
      </c>
      <c r="D23" s="8" t="s">
        <v>125</v>
      </c>
      <c r="E23" s="8">
        <v>12</v>
      </c>
      <c r="F23" s="219">
        <v>52.95</v>
      </c>
      <c r="G23" s="142">
        <v>29.95</v>
      </c>
      <c r="H23" s="170" t="s">
        <v>18</v>
      </c>
      <c r="I23" s="170" t="s">
        <v>18</v>
      </c>
      <c r="J23" s="170" t="s">
        <v>18</v>
      </c>
      <c r="K23" s="170"/>
      <c r="L23" s="120" t="s">
        <v>409</v>
      </c>
      <c r="M23" s="120" t="s">
        <v>409</v>
      </c>
      <c r="N23" s="120">
        <f t="shared" ref="N23:N24" si="5">SUM(H23:M23)</f>
        <v>0</v>
      </c>
      <c r="O23" s="83">
        <f t="shared" si="4"/>
        <v>0</v>
      </c>
      <c r="P23" s="45"/>
    </row>
    <row r="24" spans="1:16" x14ac:dyDescent="0.3">
      <c r="A24" s="8">
        <v>25</v>
      </c>
      <c r="B24" s="9" t="s">
        <v>224</v>
      </c>
      <c r="C24" s="9" t="s">
        <v>162</v>
      </c>
      <c r="D24" s="8" t="s">
        <v>41</v>
      </c>
      <c r="E24" s="8">
        <v>1</v>
      </c>
      <c r="F24" s="219">
        <v>14.95</v>
      </c>
      <c r="G24" s="142">
        <v>9.9499999999999993</v>
      </c>
      <c r="H24" s="170" t="s">
        <v>18</v>
      </c>
      <c r="I24" s="120" t="s">
        <v>409</v>
      </c>
      <c r="J24" s="120" t="s">
        <v>409</v>
      </c>
      <c r="K24" s="120" t="s">
        <v>409</v>
      </c>
      <c r="L24" s="120" t="s">
        <v>409</v>
      </c>
      <c r="M24" s="120" t="s">
        <v>409</v>
      </c>
      <c r="N24" s="120">
        <f t="shared" si="5"/>
        <v>0</v>
      </c>
      <c r="O24" s="83">
        <f t="shared" si="4"/>
        <v>0</v>
      </c>
      <c r="P24" s="45"/>
    </row>
    <row r="25" spans="1:16" x14ac:dyDescent="0.3">
      <c r="A25" s="116" t="s">
        <v>431</v>
      </c>
      <c r="B25" s="117"/>
      <c r="C25" s="117"/>
      <c r="D25" s="117"/>
      <c r="E25" s="4"/>
      <c r="F25" s="4"/>
      <c r="G25" s="11"/>
      <c r="H25" s="118"/>
      <c r="I25" s="118"/>
      <c r="J25" s="118"/>
      <c r="K25" s="118"/>
      <c r="L25" s="118"/>
      <c r="M25" s="118"/>
      <c r="N25" s="120" t="s">
        <v>18</v>
      </c>
      <c r="O25" s="119"/>
      <c r="P25" s="45"/>
    </row>
    <row r="26" spans="1:16" ht="27.6" x14ac:dyDescent="0.3">
      <c r="A26" s="8">
        <v>26</v>
      </c>
      <c r="B26" s="9" t="s">
        <v>212</v>
      </c>
      <c r="C26" s="131" t="s">
        <v>444</v>
      </c>
      <c r="D26" s="8" t="s">
        <v>41</v>
      </c>
      <c r="E26" s="8">
        <v>1</v>
      </c>
      <c r="F26" s="219">
        <v>179.95</v>
      </c>
      <c r="G26" s="142">
        <v>103.95</v>
      </c>
      <c r="H26" s="170" t="s">
        <v>18</v>
      </c>
      <c r="I26" s="170" t="s">
        <v>18</v>
      </c>
      <c r="J26" s="170" t="s">
        <v>18</v>
      </c>
      <c r="K26" s="170"/>
      <c r="L26" s="170" t="s">
        <v>18</v>
      </c>
      <c r="M26" s="170"/>
      <c r="N26" s="120">
        <f t="shared" si="0"/>
        <v>0</v>
      </c>
      <c r="O26" s="83">
        <f t="shared" si="1"/>
        <v>0</v>
      </c>
      <c r="P26" s="45"/>
    </row>
    <row r="27" spans="1:16" ht="27.6" x14ac:dyDescent="0.3">
      <c r="A27" s="8">
        <v>26</v>
      </c>
      <c r="B27" s="9" t="s">
        <v>213</v>
      </c>
      <c r="C27" s="131" t="s">
        <v>445</v>
      </c>
      <c r="D27" s="8" t="s">
        <v>41</v>
      </c>
      <c r="E27" s="8">
        <v>1</v>
      </c>
      <c r="F27" s="219">
        <v>182.95</v>
      </c>
      <c r="G27" s="142">
        <v>106.95</v>
      </c>
      <c r="H27" s="170" t="s">
        <v>18</v>
      </c>
      <c r="I27" s="170" t="s">
        <v>18</v>
      </c>
      <c r="J27" s="170" t="s">
        <v>18</v>
      </c>
      <c r="K27" s="170"/>
      <c r="L27" s="170" t="s">
        <v>18</v>
      </c>
      <c r="M27" s="170"/>
      <c r="N27" s="120">
        <f t="shared" si="0"/>
        <v>0</v>
      </c>
      <c r="O27" s="83">
        <f t="shared" si="1"/>
        <v>0</v>
      </c>
      <c r="P27" s="45"/>
    </row>
    <row r="28" spans="1:16" ht="27.6" x14ac:dyDescent="0.3">
      <c r="A28" s="8">
        <v>26</v>
      </c>
      <c r="B28" s="9" t="s">
        <v>93</v>
      </c>
      <c r="C28" s="131" t="s">
        <v>640</v>
      </c>
      <c r="D28" s="8" t="s">
        <v>41</v>
      </c>
      <c r="E28" s="8">
        <v>1</v>
      </c>
      <c r="F28" s="219">
        <v>141.94999999999999</v>
      </c>
      <c r="G28" s="142">
        <v>75.95</v>
      </c>
      <c r="H28" s="170" t="s">
        <v>18</v>
      </c>
      <c r="I28" s="170" t="s">
        <v>18</v>
      </c>
      <c r="J28" s="170" t="s">
        <v>18</v>
      </c>
      <c r="K28" s="170"/>
      <c r="L28" s="170" t="s">
        <v>18</v>
      </c>
      <c r="M28" s="120" t="s">
        <v>409</v>
      </c>
      <c r="N28" s="120">
        <f t="shared" si="0"/>
        <v>0</v>
      </c>
      <c r="O28" s="83">
        <f t="shared" si="1"/>
        <v>0</v>
      </c>
      <c r="P28" s="45"/>
    </row>
    <row r="29" spans="1:16" ht="27.6" x14ac:dyDescent="0.3">
      <c r="A29" s="8">
        <v>26</v>
      </c>
      <c r="B29" s="9" t="s">
        <v>94</v>
      </c>
      <c r="C29" s="131" t="s">
        <v>641</v>
      </c>
      <c r="D29" s="8" t="s">
        <v>41</v>
      </c>
      <c r="E29" s="8">
        <v>1</v>
      </c>
      <c r="F29" s="219">
        <v>144.94999999999999</v>
      </c>
      <c r="G29" s="142">
        <v>77.95</v>
      </c>
      <c r="H29" s="170" t="s">
        <v>18</v>
      </c>
      <c r="I29" s="170"/>
      <c r="J29" s="170" t="s">
        <v>18</v>
      </c>
      <c r="K29" s="170"/>
      <c r="L29" s="170" t="s">
        <v>18</v>
      </c>
      <c r="M29" s="120" t="s">
        <v>409</v>
      </c>
      <c r="N29" s="120">
        <f t="shared" si="0"/>
        <v>0</v>
      </c>
      <c r="O29" s="83">
        <f t="shared" si="1"/>
        <v>0</v>
      </c>
      <c r="P29" s="45"/>
    </row>
    <row r="30" spans="1:16" ht="27.6" x14ac:dyDescent="0.3">
      <c r="A30" s="8">
        <v>26</v>
      </c>
      <c r="B30" s="9" t="s">
        <v>95</v>
      </c>
      <c r="C30" s="131" t="s">
        <v>642</v>
      </c>
      <c r="D30" s="8" t="s">
        <v>41</v>
      </c>
      <c r="E30" s="8">
        <v>1</v>
      </c>
      <c r="F30" s="219">
        <v>145.94999999999999</v>
      </c>
      <c r="G30" s="142">
        <v>78.95</v>
      </c>
      <c r="H30" s="170" t="s">
        <v>18</v>
      </c>
      <c r="I30" s="170" t="s">
        <v>18</v>
      </c>
      <c r="J30" s="170" t="s">
        <v>18</v>
      </c>
      <c r="K30" s="170"/>
      <c r="L30" s="170" t="s">
        <v>18</v>
      </c>
      <c r="M30" s="120" t="s">
        <v>409</v>
      </c>
      <c r="N30" s="120">
        <f t="shared" si="0"/>
        <v>0</v>
      </c>
      <c r="O30" s="83">
        <f t="shared" si="1"/>
        <v>0</v>
      </c>
      <c r="P30" s="45"/>
    </row>
    <row r="31" spans="1:16" ht="27.6" x14ac:dyDescent="0.3">
      <c r="A31" s="8">
        <v>26</v>
      </c>
      <c r="B31" s="9" t="s">
        <v>96</v>
      </c>
      <c r="C31" s="131" t="s">
        <v>643</v>
      </c>
      <c r="D31" s="8" t="s">
        <v>41</v>
      </c>
      <c r="E31" s="8">
        <v>1</v>
      </c>
      <c r="F31" s="219">
        <v>146.94999999999999</v>
      </c>
      <c r="G31" s="142">
        <v>79.95</v>
      </c>
      <c r="H31" s="170" t="s">
        <v>18</v>
      </c>
      <c r="I31" s="170" t="s">
        <v>18</v>
      </c>
      <c r="J31" s="170" t="s">
        <v>18</v>
      </c>
      <c r="K31" s="170"/>
      <c r="L31" s="170" t="s">
        <v>18</v>
      </c>
      <c r="M31" s="120" t="s">
        <v>409</v>
      </c>
      <c r="N31" s="120">
        <f t="shared" si="0"/>
        <v>0</v>
      </c>
      <c r="O31" s="83">
        <f t="shared" si="1"/>
        <v>0</v>
      </c>
      <c r="P31" s="45"/>
    </row>
    <row r="32" spans="1:16" x14ac:dyDescent="0.3">
      <c r="A32" s="8">
        <v>26</v>
      </c>
      <c r="B32" s="9" t="s">
        <v>99</v>
      </c>
      <c r="C32" s="9" t="s">
        <v>141</v>
      </c>
      <c r="D32" s="8" t="s">
        <v>125</v>
      </c>
      <c r="E32" s="8">
        <v>1</v>
      </c>
      <c r="F32" s="219">
        <v>99.95</v>
      </c>
      <c r="G32" s="142">
        <v>55.95</v>
      </c>
      <c r="H32" s="170" t="s">
        <v>18</v>
      </c>
      <c r="I32" s="170" t="s">
        <v>18</v>
      </c>
      <c r="J32" s="170" t="s">
        <v>18</v>
      </c>
      <c r="K32" s="170"/>
      <c r="L32" s="170" t="s">
        <v>18</v>
      </c>
      <c r="M32" s="170" t="s">
        <v>18</v>
      </c>
      <c r="N32" s="120">
        <f t="shared" si="0"/>
        <v>0</v>
      </c>
      <c r="O32" s="83">
        <f t="shared" si="1"/>
        <v>0</v>
      </c>
      <c r="P32" s="45"/>
    </row>
    <row r="33" spans="1:16" x14ac:dyDescent="0.3">
      <c r="A33" s="8">
        <v>26</v>
      </c>
      <c r="B33" s="9" t="s">
        <v>100</v>
      </c>
      <c r="C33" s="9" t="s">
        <v>218</v>
      </c>
      <c r="D33" s="8" t="s">
        <v>125</v>
      </c>
      <c r="E33" s="8">
        <v>1</v>
      </c>
      <c r="F33" s="219">
        <v>100.95</v>
      </c>
      <c r="G33" s="142">
        <v>56.95</v>
      </c>
      <c r="H33" s="170" t="s">
        <v>18</v>
      </c>
      <c r="I33" s="170" t="s">
        <v>18</v>
      </c>
      <c r="J33" s="170" t="s">
        <v>18</v>
      </c>
      <c r="K33" s="170"/>
      <c r="L33" s="170" t="s">
        <v>18</v>
      </c>
      <c r="M33" s="170" t="s">
        <v>18</v>
      </c>
      <c r="N33" s="120">
        <f t="shared" si="0"/>
        <v>0</v>
      </c>
      <c r="O33" s="83">
        <f t="shared" si="1"/>
        <v>0</v>
      </c>
      <c r="P33" s="45"/>
    </row>
    <row r="34" spans="1:16" x14ac:dyDescent="0.3">
      <c r="A34" s="8">
        <v>26</v>
      </c>
      <c r="B34" s="9" t="s">
        <v>101</v>
      </c>
      <c r="C34" s="9" t="s">
        <v>440</v>
      </c>
      <c r="D34" s="8" t="s">
        <v>125</v>
      </c>
      <c r="E34" s="8">
        <v>1</v>
      </c>
      <c r="F34" s="219">
        <v>101.95</v>
      </c>
      <c r="G34" s="142">
        <v>57.95</v>
      </c>
      <c r="H34" s="170" t="s">
        <v>18</v>
      </c>
      <c r="I34" s="170" t="s">
        <v>18</v>
      </c>
      <c r="J34" s="170" t="s">
        <v>18</v>
      </c>
      <c r="K34" s="170"/>
      <c r="L34" s="170" t="s">
        <v>18</v>
      </c>
      <c r="M34" s="170" t="s">
        <v>18</v>
      </c>
      <c r="N34" s="120">
        <f t="shared" si="0"/>
        <v>0</v>
      </c>
      <c r="O34" s="83">
        <f t="shared" si="1"/>
        <v>0</v>
      </c>
      <c r="P34" s="45"/>
    </row>
    <row r="35" spans="1:16" x14ac:dyDescent="0.3">
      <c r="A35" s="8">
        <v>26</v>
      </c>
      <c r="B35" s="9" t="s">
        <v>102</v>
      </c>
      <c r="C35" s="9" t="s">
        <v>441</v>
      </c>
      <c r="D35" s="8" t="s">
        <v>125</v>
      </c>
      <c r="E35" s="8">
        <v>1</v>
      </c>
      <c r="F35" s="219">
        <v>149.94999999999999</v>
      </c>
      <c r="G35" s="142">
        <v>81.95</v>
      </c>
      <c r="H35" s="170" t="s">
        <v>18</v>
      </c>
      <c r="I35" s="170" t="s">
        <v>18</v>
      </c>
      <c r="J35" s="170" t="s">
        <v>18</v>
      </c>
      <c r="K35" s="170"/>
      <c r="L35" s="170" t="s">
        <v>18</v>
      </c>
      <c r="M35" s="170" t="s">
        <v>18</v>
      </c>
      <c r="N35" s="120">
        <f t="shared" si="0"/>
        <v>0</v>
      </c>
      <c r="O35" s="83">
        <f t="shared" si="1"/>
        <v>0</v>
      </c>
      <c r="P35" s="45"/>
    </row>
    <row r="36" spans="1:16" x14ac:dyDescent="0.3">
      <c r="A36" s="8">
        <v>26</v>
      </c>
      <c r="B36" s="9" t="s">
        <v>103</v>
      </c>
      <c r="C36" s="9" t="s">
        <v>139</v>
      </c>
      <c r="D36" s="8" t="s">
        <v>125</v>
      </c>
      <c r="E36" s="8">
        <v>1</v>
      </c>
      <c r="F36" s="219">
        <v>150.94999999999999</v>
      </c>
      <c r="G36" s="142">
        <v>82.95</v>
      </c>
      <c r="H36" s="170" t="s">
        <v>18</v>
      </c>
      <c r="I36" s="170" t="s">
        <v>18</v>
      </c>
      <c r="J36" s="170" t="s">
        <v>18</v>
      </c>
      <c r="K36" s="170"/>
      <c r="L36" s="170" t="s">
        <v>18</v>
      </c>
      <c r="M36" s="170" t="s">
        <v>18</v>
      </c>
      <c r="N36" s="120">
        <f t="shared" si="0"/>
        <v>0</v>
      </c>
      <c r="O36" s="83">
        <f t="shared" si="1"/>
        <v>0</v>
      </c>
      <c r="P36" s="45"/>
    </row>
    <row r="37" spans="1:16" x14ac:dyDescent="0.3">
      <c r="A37" s="3" t="s">
        <v>432</v>
      </c>
      <c r="B37" s="4"/>
      <c r="C37" s="4"/>
      <c r="D37" s="4"/>
      <c r="E37" s="4"/>
      <c r="F37" s="133"/>
      <c r="G37" s="129"/>
      <c r="H37" s="115"/>
      <c r="I37" s="115"/>
      <c r="J37" s="115"/>
      <c r="K37" s="115"/>
      <c r="L37" s="115"/>
      <c r="M37" s="115"/>
      <c r="N37" s="120"/>
      <c r="O37" s="83"/>
      <c r="P37" s="45"/>
    </row>
    <row r="38" spans="1:16" ht="41.4" x14ac:dyDescent="0.3">
      <c r="A38" s="8">
        <v>27</v>
      </c>
      <c r="B38" s="130" t="s">
        <v>427</v>
      </c>
      <c r="C38" s="131" t="s">
        <v>446</v>
      </c>
      <c r="D38" s="8" t="s">
        <v>138</v>
      </c>
      <c r="E38" s="8">
        <v>1</v>
      </c>
      <c r="F38" s="253">
        <v>421.84999999999997</v>
      </c>
      <c r="G38" s="141">
        <v>235.85000000000002</v>
      </c>
      <c r="H38" s="170"/>
      <c r="I38" s="170"/>
      <c r="J38" s="170"/>
      <c r="K38" s="170"/>
      <c r="L38" s="170"/>
      <c r="M38" s="120" t="s">
        <v>409</v>
      </c>
      <c r="N38" s="120">
        <f t="shared" ref="N38:N41" si="6">SUM(H38:M38)</f>
        <v>0</v>
      </c>
      <c r="O38" s="83">
        <f t="shared" ref="O38:O41" si="7">PRODUCT(N38,G38)</f>
        <v>0</v>
      </c>
      <c r="P38" s="45"/>
    </row>
    <row r="39" spans="1:16" ht="41.4" x14ac:dyDescent="0.3">
      <c r="A39" s="8">
        <v>27</v>
      </c>
      <c r="B39" s="132" t="s">
        <v>428</v>
      </c>
      <c r="C39" s="131" t="s">
        <v>447</v>
      </c>
      <c r="D39" s="8" t="s">
        <v>138</v>
      </c>
      <c r="E39" s="8">
        <v>1</v>
      </c>
      <c r="F39" s="253">
        <v>425.84999999999997</v>
      </c>
      <c r="G39" s="141">
        <v>238.85000000000002</v>
      </c>
      <c r="H39" s="170"/>
      <c r="I39" s="170"/>
      <c r="J39" s="170"/>
      <c r="K39" s="170"/>
      <c r="L39" s="170"/>
      <c r="M39" s="120" t="s">
        <v>409</v>
      </c>
      <c r="N39" s="120">
        <f t="shared" si="6"/>
        <v>0</v>
      </c>
      <c r="O39" s="83">
        <f t="shared" si="7"/>
        <v>0</v>
      </c>
      <c r="P39" s="45"/>
    </row>
    <row r="40" spans="1:16" ht="41.4" x14ac:dyDescent="0.3">
      <c r="A40" s="8">
        <v>27</v>
      </c>
      <c r="B40" s="9" t="s">
        <v>429</v>
      </c>
      <c r="C40" s="131" t="s">
        <v>448</v>
      </c>
      <c r="D40" s="8" t="s">
        <v>138</v>
      </c>
      <c r="E40" s="8">
        <v>1</v>
      </c>
      <c r="F40" s="253">
        <v>430.84999999999997</v>
      </c>
      <c r="G40" s="141">
        <v>243.85000000000002</v>
      </c>
      <c r="H40" s="170"/>
      <c r="I40" s="170"/>
      <c r="J40" s="170"/>
      <c r="K40" s="170"/>
      <c r="L40" s="170"/>
      <c r="M40" s="120" t="s">
        <v>409</v>
      </c>
      <c r="N40" s="120">
        <f t="shared" si="6"/>
        <v>0</v>
      </c>
      <c r="O40" s="83">
        <f t="shared" si="7"/>
        <v>0</v>
      </c>
      <c r="P40" s="45"/>
    </row>
    <row r="41" spans="1:16" ht="41.4" x14ac:dyDescent="0.3">
      <c r="A41" s="8">
        <v>27</v>
      </c>
      <c r="B41" s="9" t="s">
        <v>430</v>
      </c>
      <c r="C41" s="131" t="s">
        <v>449</v>
      </c>
      <c r="D41" s="8" t="s">
        <v>138</v>
      </c>
      <c r="E41" s="8">
        <v>1</v>
      </c>
      <c r="F41" s="253">
        <v>480.84999999999997</v>
      </c>
      <c r="G41" s="141">
        <v>269.85000000000002</v>
      </c>
      <c r="H41" s="170"/>
      <c r="I41" s="170"/>
      <c r="J41" s="170"/>
      <c r="K41" s="170"/>
      <c r="L41" s="170"/>
      <c r="M41" s="120" t="s">
        <v>409</v>
      </c>
      <c r="N41" s="120">
        <f t="shared" si="6"/>
        <v>0</v>
      </c>
      <c r="O41" s="83">
        <f t="shared" si="7"/>
        <v>0</v>
      </c>
      <c r="P41" s="45"/>
    </row>
    <row r="42" spans="1:16" x14ac:dyDescent="0.3">
      <c r="A42" s="6" t="s">
        <v>576</v>
      </c>
      <c r="B42" s="17"/>
      <c r="C42" s="17"/>
      <c r="D42" s="18"/>
      <c r="E42" s="19"/>
      <c r="F42" s="182"/>
      <c r="G42" s="183"/>
      <c r="H42" s="120"/>
      <c r="I42" s="120"/>
      <c r="J42" s="120"/>
      <c r="K42" s="120"/>
      <c r="L42" s="120"/>
      <c r="M42" s="120"/>
      <c r="N42" s="120"/>
      <c r="O42" s="173"/>
      <c r="P42" s="45"/>
    </row>
    <row r="43" spans="1:16" ht="27.6" x14ac:dyDescent="0.3">
      <c r="A43" s="8">
        <v>28</v>
      </c>
      <c r="B43" s="9" t="s">
        <v>212</v>
      </c>
      <c r="C43" s="131" t="s">
        <v>444</v>
      </c>
      <c r="D43" s="8" t="s">
        <v>41</v>
      </c>
      <c r="E43" s="8">
        <v>1</v>
      </c>
      <c r="F43" s="219">
        <v>179.95</v>
      </c>
      <c r="G43" s="142">
        <v>103.95</v>
      </c>
      <c r="H43" s="170"/>
      <c r="I43" s="170"/>
      <c r="J43" s="170"/>
      <c r="K43" s="170"/>
      <c r="L43" s="170"/>
      <c r="M43" s="170"/>
      <c r="N43" s="120">
        <f t="shared" ref="N43:N46" si="8">SUM(H43:M43)</f>
        <v>0</v>
      </c>
      <c r="O43" s="83">
        <f t="shared" ref="O43:O46" si="9">PRODUCT(N43,G43)</f>
        <v>0</v>
      </c>
      <c r="P43" s="45"/>
    </row>
    <row r="44" spans="1:16" ht="27.6" x14ac:dyDescent="0.3">
      <c r="A44" s="8">
        <v>28</v>
      </c>
      <c r="B44" s="9" t="s">
        <v>213</v>
      </c>
      <c r="C44" s="131" t="s">
        <v>445</v>
      </c>
      <c r="D44" s="8" t="s">
        <v>41</v>
      </c>
      <c r="E44" s="8">
        <v>1</v>
      </c>
      <c r="F44" s="219">
        <v>182.95</v>
      </c>
      <c r="G44" s="142">
        <v>106.95</v>
      </c>
      <c r="H44" s="170"/>
      <c r="I44" s="170"/>
      <c r="J44" s="170"/>
      <c r="K44" s="170"/>
      <c r="L44" s="170"/>
      <c r="M44" s="170"/>
      <c r="N44" s="120">
        <f t="shared" si="8"/>
        <v>0</v>
      </c>
      <c r="O44" s="83">
        <f t="shared" si="9"/>
        <v>0</v>
      </c>
      <c r="P44" s="45"/>
    </row>
    <row r="45" spans="1:16" x14ac:dyDescent="0.3">
      <c r="A45" s="8">
        <v>28</v>
      </c>
      <c r="B45" s="9" t="s">
        <v>644</v>
      </c>
      <c r="C45" s="131" t="s">
        <v>645</v>
      </c>
      <c r="D45" s="8" t="s">
        <v>41</v>
      </c>
      <c r="E45" s="8">
        <v>1</v>
      </c>
      <c r="F45" s="219">
        <v>99.95</v>
      </c>
      <c r="G45" s="142">
        <v>55.95</v>
      </c>
      <c r="H45" s="170"/>
      <c r="I45" s="170"/>
      <c r="J45" s="170"/>
      <c r="K45" s="170"/>
      <c r="L45" s="170"/>
      <c r="M45" s="170"/>
      <c r="N45" s="120">
        <f t="shared" si="8"/>
        <v>0</v>
      </c>
      <c r="O45" s="83">
        <f t="shared" si="9"/>
        <v>0</v>
      </c>
      <c r="P45" s="45"/>
    </row>
    <row r="46" spans="1:16" x14ac:dyDescent="0.3">
      <c r="A46" s="8">
        <v>28</v>
      </c>
      <c r="B46" s="10" t="s">
        <v>517</v>
      </c>
      <c r="C46" s="131" t="s">
        <v>646</v>
      </c>
      <c r="D46" s="8" t="s">
        <v>41</v>
      </c>
      <c r="E46" s="8">
        <v>1</v>
      </c>
      <c r="F46" s="219">
        <v>103.95</v>
      </c>
      <c r="G46" s="142">
        <v>58.95</v>
      </c>
      <c r="H46" s="170"/>
      <c r="I46" s="170"/>
      <c r="J46" s="170"/>
      <c r="K46" s="170"/>
      <c r="L46" s="170"/>
      <c r="M46" s="170"/>
      <c r="N46" s="120">
        <f t="shared" si="8"/>
        <v>0</v>
      </c>
      <c r="O46" s="83">
        <f t="shared" si="9"/>
        <v>0</v>
      </c>
      <c r="P46" s="45"/>
    </row>
    <row r="47" spans="1:16" x14ac:dyDescent="0.3">
      <c r="A47" s="8">
        <v>28</v>
      </c>
      <c r="B47" s="10" t="s">
        <v>570</v>
      </c>
      <c r="C47" s="131" t="s">
        <v>647</v>
      </c>
      <c r="D47" s="8" t="s">
        <v>41</v>
      </c>
      <c r="E47" s="8">
        <v>1</v>
      </c>
      <c r="F47" s="219">
        <v>105.95</v>
      </c>
      <c r="G47" s="142">
        <v>60.95</v>
      </c>
      <c r="H47" s="170"/>
      <c r="I47" s="170"/>
      <c r="J47" s="170"/>
      <c r="K47" s="170"/>
      <c r="L47" s="170"/>
      <c r="M47" s="170"/>
      <c r="N47" s="120">
        <f t="shared" ref="N47" si="10">SUM(H47:M47)</f>
        <v>0</v>
      </c>
      <c r="O47" s="83">
        <f t="shared" ref="O47:O50" si="11">PRODUCT(N47,G47)</f>
        <v>0</v>
      </c>
      <c r="P47" s="45"/>
    </row>
    <row r="48" spans="1:16" x14ac:dyDescent="0.3">
      <c r="A48" s="8">
        <v>28</v>
      </c>
      <c r="B48" s="10" t="s">
        <v>648</v>
      </c>
      <c r="C48" s="9" t="s">
        <v>649</v>
      </c>
      <c r="D48" s="8" t="s">
        <v>41</v>
      </c>
      <c r="E48" s="8">
        <v>1</v>
      </c>
      <c r="F48" s="219">
        <v>110.95</v>
      </c>
      <c r="G48" s="269">
        <v>63.95</v>
      </c>
      <c r="H48" s="170"/>
      <c r="I48" s="170"/>
      <c r="J48" s="170"/>
      <c r="K48" s="170"/>
      <c r="L48" s="170"/>
      <c r="M48" s="170"/>
      <c r="N48" s="120">
        <f t="shared" ref="N48" si="12">SUM(H48:M48)</f>
        <v>0</v>
      </c>
      <c r="O48" s="83">
        <f t="shared" si="11"/>
        <v>0</v>
      </c>
      <c r="P48" s="45"/>
    </row>
    <row r="49" spans="1:16" x14ac:dyDescent="0.3">
      <c r="A49" s="8">
        <v>28</v>
      </c>
      <c r="B49" s="10" t="s">
        <v>518</v>
      </c>
      <c r="C49" s="9" t="s">
        <v>577</v>
      </c>
      <c r="D49" s="8" t="s">
        <v>41</v>
      </c>
      <c r="E49" s="8">
        <v>1</v>
      </c>
      <c r="F49" s="219">
        <v>112.95</v>
      </c>
      <c r="G49" s="142">
        <v>64.95</v>
      </c>
      <c r="H49" s="170"/>
      <c r="I49" s="170"/>
      <c r="J49" s="170"/>
      <c r="K49" s="170"/>
      <c r="L49" s="170"/>
      <c r="M49" s="170"/>
      <c r="N49" s="120">
        <f t="shared" ref="N49:N50" si="13">SUM(H49:M49)</f>
        <v>0</v>
      </c>
      <c r="O49" s="83">
        <f t="shared" si="11"/>
        <v>0</v>
      </c>
      <c r="P49" s="45"/>
    </row>
    <row r="50" spans="1:16" x14ac:dyDescent="0.3">
      <c r="A50" s="8">
        <v>28</v>
      </c>
      <c r="B50" s="10" t="s">
        <v>571</v>
      </c>
      <c r="C50" s="9" t="s">
        <v>650</v>
      </c>
      <c r="D50" s="8" t="s">
        <v>41</v>
      </c>
      <c r="E50" s="8">
        <v>1</v>
      </c>
      <c r="F50" s="219">
        <v>114.95</v>
      </c>
      <c r="G50" s="142">
        <v>65.95</v>
      </c>
      <c r="H50" s="170"/>
      <c r="I50" s="170"/>
      <c r="J50" s="170"/>
      <c r="K50" s="170"/>
      <c r="L50" s="170"/>
      <c r="M50" s="170"/>
      <c r="N50" s="120">
        <f t="shared" si="13"/>
        <v>0</v>
      </c>
      <c r="O50" s="83">
        <f t="shared" si="11"/>
        <v>0</v>
      </c>
      <c r="P50" s="45"/>
    </row>
    <row r="51" spans="1:16" x14ac:dyDescent="0.3">
      <c r="A51" s="6" t="s">
        <v>651</v>
      </c>
      <c r="B51" s="17"/>
      <c r="C51" s="256"/>
      <c r="D51" s="18"/>
      <c r="E51" s="19"/>
      <c r="F51" s="182"/>
      <c r="G51" s="179"/>
      <c r="H51" s="115"/>
      <c r="I51" s="115"/>
      <c r="J51" s="115"/>
      <c r="K51" s="115"/>
      <c r="L51" s="120"/>
      <c r="M51" s="120"/>
      <c r="N51" s="120"/>
      <c r="O51" s="83"/>
      <c r="P51" s="45"/>
    </row>
    <row r="52" spans="1:16" ht="27.6" x14ac:dyDescent="0.3">
      <c r="A52" s="191">
        <v>29</v>
      </c>
      <c r="B52" s="10" t="s">
        <v>652</v>
      </c>
      <c r="C52" s="131" t="s">
        <v>653</v>
      </c>
      <c r="D52" s="8" t="s">
        <v>138</v>
      </c>
      <c r="E52" s="8">
        <v>1</v>
      </c>
      <c r="F52" s="253">
        <f>SUM(F43+F45+F48)</f>
        <v>390.84999999999997</v>
      </c>
      <c r="G52" s="141">
        <v>223.85000000000002</v>
      </c>
      <c r="H52" s="170" t="s">
        <v>18</v>
      </c>
      <c r="I52" s="170" t="s">
        <v>18</v>
      </c>
      <c r="J52" s="170" t="s">
        <v>18</v>
      </c>
      <c r="K52" s="170"/>
      <c r="L52" s="170" t="s">
        <v>18</v>
      </c>
      <c r="M52" s="170" t="s">
        <v>18</v>
      </c>
      <c r="N52" s="120">
        <f t="shared" ref="N52:N54" si="14">SUM(H52:M52)</f>
        <v>0</v>
      </c>
      <c r="O52" s="83">
        <f t="shared" ref="O52:O54" si="15">PRODUCT(N52,G52)</f>
        <v>0</v>
      </c>
      <c r="P52" s="45"/>
    </row>
    <row r="53" spans="1:16" ht="27.6" x14ac:dyDescent="0.3">
      <c r="A53" s="191">
        <v>29</v>
      </c>
      <c r="B53" s="10" t="s">
        <v>654</v>
      </c>
      <c r="C53" s="131" t="s">
        <v>655</v>
      </c>
      <c r="D53" s="8" t="s">
        <v>138</v>
      </c>
      <c r="E53" s="8">
        <v>1</v>
      </c>
      <c r="F53" s="253">
        <f t="shared" ref="F53:F54" si="16">SUM(F43+F46+F49)</f>
        <v>396.84999999999997</v>
      </c>
      <c r="G53" s="141">
        <v>227.85000000000002</v>
      </c>
      <c r="H53" s="170" t="s">
        <v>18</v>
      </c>
      <c r="I53" s="170" t="s">
        <v>18</v>
      </c>
      <c r="J53" s="170" t="s">
        <v>18</v>
      </c>
      <c r="K53" s="170"/>
      <c r="L53" s="170" t="s">
        <v>18</v>
      </c>
      <c r="M53" s="170" t="s">
        <v>18</v>
      </c>
      <c r="N53" s="120">
        <f t="shared" si="14"/>
        <v>0</v>
      </c>
      <c r="O53" s="83">
        <f t="shared" si="15"/>
        <v>0</v>
      </c>
      <c r="P53" s="45"/>
    </row>
    <row r="54" spans="1:16" ht="27.6" x14ac:dyDescent="0.3">
      <c r="A54" s="191">
        <v>29</v>
      </c>
      <c r="B54" s="10" t="s">
        <v>656</v>
      </c>
      <c r="C54" s="131" t="s">
        <v>657</v>
      </c>
      <c r="D54" s="8" t="s">
        <v>138</v>
      </c>
      <c r="E54" s="8">
        <v>1</v>
      </c>
      <c r="F54" s="253">
        <f t="shared" si="16"/>
        <v>403.84999999999997</v>
      </c>
      <c r="G54" s="141">
        <v>233.85000000000002</v>
      </c>
      <c r="H54" s="170" t="s">
        <v>18</v>
      </c>
      <c r="I54" s="170" t="s">
        <v>18</v>
      </c>
      <c r="J54" s="170" t="s">
        <v>18</v>
      </c>
      <c r="K54" s="170"/>
      <c r="L54" s="170" t="s">
        <v>18</v>
      </c>
      <c r="M54" s="170" t="s">
        <v>18</v>
      </c>
      <c r="N54" s="120">
        <f t="shared" si="14"/>
        <v>0</v>
      </c>
      <c r="O54" s="83">
        <f t="shared" si="15"/>
        <v>0</v>
      </c>
      <c r="P54" s="45"/>
    </row>
    <row r="55" spans="1:16" x14ac:dyDescent="0.3">
      <c r="A55" s="85" t="s">
        <v>274</v>
      </c>
      <c r="B55" s="114"/>
      <c r="C55" s="114"/>
      <c r="D55" s="87"/>
      <c r="E55" s="19"/>
      <c r="F55" s="19"/>
      <c r="G55" s="78"/>
      <c r="H55" s="115" t="s">
        <v>18</v>
      </c>
      <c r="I55" s="115" t="s">
        <v>18</v>
      </c>
      <c r="J55" s="115" t="s">
        <v>18</v>
      </c>
      <c r="K55" s="115"/>
      <c r="L55" s="115" t="s">
        <v>18</v>
      </c>
      <c r="M55" s="115" t="s">
        <v>18</v>
      </c>
      <c r="N55" s="120" t="s">
        <v>18</v>
      </c>
      <c r="O55" s="83" t="s">
        <v>18</v>
      </c>
      <c r="P55" s="45"/>
    </row>
    <row r="56" spans="1:16" x14ac:dyDescent="0.3">
      <c r="A56" s="191">
        <v>29</v>
      </c>
      <c r="B56" s="9" t="s">
        <v>90</v>
      </c>
      <c r="C56" s="131" t="s">
        <v>339</v>
      </c>
      <c r="D56" s="8" t="s">
        <v>41</v>
      </c>
      <c r="E56" s="8">
        <v>1</v>
      </c>
      <c r="F56" s="219">
        <v>109.95</v>
      </c>
      <c r="G56" s="142">
        <v>62.95</v>
      </c>
      <c r="H56" s="170" t="s">
        <v>18</v>
      </c>
      <c r="I56" s="170"/>
      <c r="J56" s="170"/>
      <c r="K56" s="170"/>
      <c r="L56" s="120" t="s">
        <v>409</v>
      </c>
      <c r="M56" s="120" t="s">
        <v>409</v>
      </c>
      <c r="N56" s="120">
        <f t="shared" si="0"/>
        <v>0</v>
      </c>
      <c r="O56" s="83">
        <f t="shared" si="1"/>
        <v>0</v>
      </c>
      <c r="P56" s="45"/>
    </row>
    <row r="57" spans="1:16" ht="27.6" x14ac:dyDescent="0.3">
      <c r="A57" s="191">
        <v>29</v>
      </c>
      <c r="B57" s="9" t="s">
        <v>91</v>
      </c>
      <c r="C57" s="131" t="s">
        <v>658</v>
      </c>
      <c r="D57" s="8" t="s">
        <v>41</v>
      </c>
      <c r="E57" s="8">
        <v>1</v>
      </c>
      <c r="F57" s="219">
        <v>49.95</v>
      </c>
      <c r="G57" s="142">
        <v>26.95</v>
      </c>
      <c r="H57" s="170" t="s">
        <v>18</v>
      </c>
      <c r="I57" s="120" t="s">
        <v>409</v>
      </c>
      <c r="J57" s="120" t="s">
        <v>409</v>
      </c>
      <c r="K57" s="120" t="s">
        <v>409</v>
      </c>
      <c r="L57" s="120" t="s">
        <v>409</v>
      </c>
      <c r="M57" s="120" t="s">
        <v>409</v>
      </c>
      <c r="N57" s="120">
        <f t="shared" si="0"/>
        <v>0</v>
      </c>
      <c r="O57" s="83">
        <f t="shared" si="1"/>
        <v>0</v>
      </c>
      <c r="P57" s="45"/>
    </row>
    <row r="58" spans="1:16" ht="27.6" x14ac:dyDescent="0.3">
      <c r="A58" s="191">
        <v>29</v>
      </c>
      <c r="B58" s="9" t="s">
        <v>92</v>
      </c>
      <c r="C58" s="131" t="s">
        <v>659</v>
      </c>
      <c r="D58" s="8" t="s">
        <v>125</v>
      </c>
      <c r="E58" s="8">
        <v>1</v>
      </c>
      <c r="F58" s="219">
        <v>64.95</v>
      </c>
      <c r="G58" s="142">
        <v>34.950000000000003</v>
      </c>
      <c r="H58" s="170" t="s">
        <v>18</v>
      </c>
      <c r="I58" s="120" t="s">
        <v>409</v>
      </c>
      <c r="J58" s="120" t="s">
        <v>409</v>
      </c>
      <c r="K58" s="120" t="s">
        <v>409</v>
      </c>
      <c r="L58" s="120" t="s">
        <v>409</v>
      </c>
      <c r="M58" s="120" t="s">
        <v>409</v>
      </c>
      <c r="N58" s="120">
        <f t="shared" si="0"/>
        <v>0</v>
      </c>
      <c r="O58" s="83">
        <f t="shared" si="1"/>
        <v>0</v>
      </c>
      <c r="P58" s="45"/>
    </row>
    <row r="59" spans="1:16" x14ac:dyDescent="0.3">
      <c r="A59" s="116" t="s">
        <v>250</v>
      </c>
      <c r="B59" s="117"/>
      <c r="C59" s="117"/>
      <c r="D59" s="117"/>
      <c r="E59" s="19"/>
      <c r="F59" s="19"/>
      <c r="G59" s="19"/>
      <c r="H59" s="118"/>
      <c r="I59" s="118"/>
      <c r="J59" s="118"/>
      <c r="K59" s="118"/>
      <c r="L59" s="118"/>
      <c r="M59" s="118"/>
      <c r="N59" s="120" t="s">
        <v>18</v>
      </c>
      <c r="O59" s="119"/>
      <c r="P59" s="45"/>
    </row>
    <row r="60" spans="1:16" ht="27.6" x14ac:dyDescent="0.3">
      <c r="A60" s="191">
        <v>29</v>
      </c>
      <c r="B60" s="9" t="s">
        <v>214</v>
      </c>
      <c r="C60" s="131" t="s">
        <v>306</v>
      </c>
      <c r="D60" s="8" t="s">
        <v>138</v>
      </c>
      <c r="E60" s="8">
        <v>1</v>
      </c>
      <c r="F60" s="253">
        <f>F56+F57+F58</f>
        <v>224.85000000000002</v>
      </c>
      <c r="G60" s="159">
        <f t="shared" ref="G60" si="17">G56+G57+G58</f>
        <v>124.85000000000001</v>
      </c>
      <c r="H60" s="170" t="s">
        <v>18</v>
      </c>
      <c r="I60" s="170" t="s">
        <v>18</v>
      </c>
      <c r="J60" s="170" t="s">
        <v>18</v>
      </c>
      <c r="K60" s="170"/>
      <c r="L60" s="120" t="s">
        <v>409</v>
      </c>
      <c r="M60" s="120" t="s">
        <v>409</v>
      </c>
      <c r="N60" s="120">
        <f t="shared" si="0"/>
        <v>0</v>
      </c>
      <c r="O60" s="83">
        <f t="shared" si="1"/>
        <v>0</v>
      </c>
      <c r="P60" s="45"/>
    </row>
    <row r="61" spans="1:16" ht="15" thickBot="1" x14ac:dyDescent="0.35">
      <c r="H61" s="51"/>
      <c r="I61" s="51"/>
      <c r="J61" s="51"/>
      <c r="K61" s="51"/>
      <c r="L61" s="51"/>
      <c r="M61" s="51"/>
      <c r="N61" s="51"/>
      <c r="O61" s="66"/>
      <c r="P61" s="45"/>
    </row>
    <row r="62" spans="1:16" ht="15" thickBot="1" x14ac:dyDescent="0.35">
      <c r="C62" s="81">
        <f>Totals!$B$6</f>
        <v>0</v>
      </c>
      <c r="H62" s="51"/>
      <c r="I62" s="51"/>
      <c r="J62" s="51"/>
      <c r="K62" s="51"/>
      <c r="L62" s="51"/>
      <c r="M62" s="49" t="s">
        <v>370</v>
      </c>
      <c r="N62" s="48">
        <f>SUM(N4:N60)</f>
        <v>0</v>
      </c>
      <c r="O62" s="68">
        <f>SUM(O4:O60)</f>
        <v>0</v>
      </c>
      <c r="P62" s="45"/>
    </row>
    <row r="63" spans="1:16" x14ac:dyDescent="0.3">
      <c r="C63" s="81">
        <f>Totals!$B$14</f>
        <v>0</v>
      </c>
      <c r="H63" s="44"/>
      <c r="I63" s="44"/>
      <c r="J63" s="44"/>
      <c r="K63" s="44"/>
      <c r="L63" s="44"/>
      <c r="M63" s="44"/>
      <c r="N63" s="44"/>
      <c r="O63" s="66"/>
      <c r="P63" s="45"/>
    </row>
    <row r="64" spans="1:16" x14ac:dyDescent="0.3">
      <c r="H64" s="44"/>
      <c r="I64" s="44"/>
      <c r="J64" s="44"/>
      <c r="K64" s="44"/>
      <c r="L64" s="44"/>
      <c r="M64" s="44"/>
      <c r="N64" s="44"/>
      <c r="O64" s="66"/>
      <c r="P64" s="45"/>
    </row>
    <row r="65" spans="8:16" x14ac:dyDescent="0.3">
      <c r="H65" s="44"/>
      <c r="I65" s="44"/>
      <c r="J65" s="44"/>
      <c r="K65" s="44"/>
      <c r="L65" s="44"/>
      <c r="M65" s="44"/>
      <c r="N65" s="44"/>
      <c r="O65" s="66"/>
      <c r="P65" s="45"/>
    </row>
    <row r="66" spans="8:16" x14ac:dyDescent="0.3">
      <c r="O66" s="67"/>
      <c r="P66" s="33"/>
    </row>
    <row r="67" spans="8:16" x14ac:dyDescent="0.3">
      <c r="O67" s="69"/>
    </row>
  </sheetData>
  <sheetProtection algorithmName="SHA-512" hashValue="Ad8PcSFnEdgtJc+6jiOzbd/4cRwAKjyIpeXEhscnZdiviF2ErpyQREhTQH6GvtFy4Bz2RMm/cGPuNSO+/Vxkxw==" saltValue="k1LK/qOQANRU66p22iA8Mw==" spinCount="100000" sheet="1" objects="1" scenarios="1"/>
  <pageMargins left="0.25" right="0.25" top="0.75" bottom="0.75" header="0.3" footer="0.3"/>
  <pageSetup scale="94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B44C9-0C65-4227-9FBE-59D1B7089185}">
  <dimension ref="A1:I42"/>
  <sheetViews>
    <sheetView workbookViewId="0">
      <selection activeCell="M9" sqref="M9"/>
    </sheetView>
  </sheetViews>
  <sheetFormatPr defaultRowHeight="14.4" x14ac:dyDescent="0.3"/>
  <cols>
    <col min="1" max="1" width="3" bestFit="1" customWidth="1"/>
    <col min="2" max="2" width="10.5546875" bestFit="1" customWidth="1"/>
    <col min="3" max="3" width="34" bestFit="1" customWidth="1"/>
  </cols>
  <sheetData>
    <row r="1" spans="1:9" x14ac:dyDescent="0.3">
      <c r="A1" s="35" t="s">
        <v>0</v>
      </c>
      <c r="B1" s="36" t="s">
        <v>1</v>
      </c>
      <c r="C1" s="36" t="s">
        <v>2</v>
      </c>
      <c r="D1" s="37" t="s">
        <v>3</v>
      </c>
      <c r="E1" s="37" t="s">
        <v>17</v>
      </c>
      <c r="F1" s="37" t="s">
        <v>340</v>
      </c>
      <c r="G1" s="76" t="s">
        <v>692</v>
      </c>
      <c r="H1" s="39" t="s">
        <v>369</v>
      </c>
      <c r="I1" s="39" t="s">
        <v>370</v>
      </c>
    </row>
    <row r="2" spans="1:9" x14ac:dyDescent="0.3">
      <c r="A2" s="116" t="s">
        <v>275</v>
      </c>
      <c r="B2" s="117"/>
      <c r="C2" s="117"/>
      <c r="D2" s="4"/>
      <c r="E2" s="4"/>
      <c r="F2" s="4"/>
      <c r="G2" s="5"/>
      <c r="H2" s="13"/>
      <c r="I2" s="13"/>
    </row>
    <row r="3" spans="1:9" x14ac:dyDescent="0.3">
      <c r="A3" s="116" t="s">
        <v>145</v>
      </c>
      <c r="B3" s="117"/>
      <c r="C3" s="117"/>
      <c r="D3" s="4"/>
      <c r="E3" s="4"/>
      <c r="F3" s="4"/>
      <c r="G3" s="11"/>
      <c r="H3" s="13"/>
      <c r="I3" s="13"/>
    </row>
    <row r="4" spans="1:9" x14ac:dyDescent="0.3">
      <c r="A4" s="8">
        <v>31</v>
      </c>
      <c r="B4" s="181" t="s">
        <v>519</v>
      </c>
      <c r="C4" s="180" t="s">
        <v>580</v>
      </c>
      <c r="D4" s="8" t="s">
        <v>41</v>
      </c>
      <c r="E4" s="8">
        <v>1</v>
      </c>
      <c r="F4" s="255">
        <v>99.95</v>
      </c>
      <c r="G4" s="142">
        <v>50.95</v>
      </c>
      <c r="H4" s="167">
        <v>0</v>
      </c>
      <c r="I4" s="83">
        <f>PRODUCT(H4,G4)</f>
        <v>0</v>
      </c>
    </row>
    <row r="5" spans="1:9" x14ac:dyDescent="0.3">
      <c r="A5" s="8">
        <v>31</v>
      </c>
      <c r="B5" s="181" t="s">
        <v>520</v>
      </c>
      <c r="C5" s="180" t="s">
        <v>581</v>
      </c>
      <c r="D5" s="8" t="s">
        <v>41</v>
      </c>
      <c r="E5" s="8">
        <v>1</v>
      </c>
      <c r="F5" s="255">
        <v>101.95</v>
      </c>
      <c r="G5" s="142">
        <v>53.95</v>
      </c>
      <c r="H5" s="167">
        <v>0</v>
      </c>
      <c r="I5" s="83">
        <f t="shared" ref="I5:I39" si="0">PRODUCT(H5,G5)</f>
        <v>0</v>
      </c>
    </row>
    <row r="6" spans="1:9" x14ac:dyDescent="0.3">
      <c r="A6" s="8">
        <v>31</v>
      </c>
      <c r="B6" s="181" t="s">
        <v>664</v>
      </c>
      <c r="C6" s="180" t="s">
        <v>665</v>
      </c>
      <c r="D6" s="8" t="s">
        <v>41</v>
      </c>
      <c r="E6" s="8">
        <v>1</v>
      </c>
      <c r="F6" s="255">
        <v>104.95</v>
      </c>
      <c r="G6" s="142">
        <v>56.95</v>
      </c>
      <c r="H6" s="167">
        <v>0</v>
      </c>
      <c r="I6" s="83">
        <f t="shared" si="0"/>
        <v>0</v>
      </c>
    </row>
    <row r="7" spans="1:9" x14ac:dyDescent="0.3">
      <c r="A7" s="8">
        <v>31</v>
      </c>
      <c r="B7" s="181" t="s">
        <v>521</v>
      </c>
      <c r="C7" s="180" t="s">
        <v>582</v>
      </c>
      <c r="D7" s="8" t="s">
        <v>41</v>
      </c>
      <c r="E7" s="8">
        <v>1</v>
      </c>
      <c r="F7" s="219">
        <v>139.94999999999999</v>
      </c>
      <c r="G7" s="142">
        <v>70.95</v>
      </c>
      <c r="H7" s="167">
        <v>0</v>
      </c>
      <c r="I7" s="83">
        <f t="shared" si="0"/>
        <v>0</v>
      </c>
    </row>
    <row r="8" spans="1:9" x14ac:dyDescent="0.3">
      <c r="A8" s="8">
        <v>31</v>
      </c>
      <c r="B8" s="181" t="s">
        <v>522</v>
      </c>
      <c r="C8" s="180" t="s">
        <v>583</v>
      </c>
      <c r="D8" s="8" t="s">
        <v>41</v>
      </c>
      <c r="E8" s="8">
        <v>1</v>
      </c>
      <c r="F8" s="255">
        <v>140.94999999999999</v>
      </c>
      <c r="G8" s="142">
        <v>71.95</v>
      </c>
      <c r="H8" s="167">
        <v>0</v>
      </c>
      <c r="I8" s="83">
        <f t="shared" si="0"/>
        <v>0</v>
      </c>
    </row>
    <row r="9" spans="1:9" x14ac:dyDescent="0.3">
      <c r="A9" s="8">
        <v>31</v>
      </c>
      <c r="B9" s="181" t="s">
        <v>523</v>
      </c>
      <c r="C9" s="180" t="s">
        <v>584</v>
      </c>
      <c r="D9" s="8" t="s">
        <v>41</v>
      </c>
      <c r="E9" s="8">
        <v>1</v>
      </c>
      <c r="F9" s="255">
        <v>141.94999999999999</v>
      </c>
      <c r="G9" s="142">
        <v>72.95</v>
      </c>
      <c r="H9" s="167">
        <v>0</v>
      </c>
      <c r="I9" s="83">
        <f t="shared" si="0"/>
        <v>0</v>
      </c>
    </row>
    <row r="10" spans="1:9" x14ac:dyDescent="0.3">
      <c r="A10" s="8">
        <v>31</v>
      </c>
      <c r="B10" s="181" t="s">
        <v>524</v>
      </c>
      <c r="C10" s="180" t="s">
        <v>525</v>
      </c>
      <c r="D10" s="8" t="s">
        <v>41</v>
      </c>
      <c r="E10" s="8">
        <v>1</v>
      </c>
      <c r="F10" s="255">
        <v>94.95</v>
      </c>
      <c r="G10" s="142">
        <v>50.95</v>
      </c>
      <c r="H10" s="167">
        <v>0</v>
      </c>
      <c r="I10" s="83">
        <f t="shared" si="0"/>
        <v>0</v>
      </c>
    </row>
    <row r="11" spans="1:9" x14ac:dyDescent="0.3">
      <c r="A11" s="8">
        <v>31</v>
      </c>
      <c r="B11" s="181" t="s">
        <v>526</v>
      </c>
      <c r="C11" s="180" t="s">
        <v>527</v>
      </c>
      <c r="D11" s="8" t="s">
        <v>41</v>
      </c>
      <c r="E11" s="8">
        <v>1</v>
      </c>
      <c r="F11" s="255">
        <v>95.95</v>
      </c>
      <c r="G11" s="142">
        <v>51.95</v>
      </c>
      <c r="H11" s="167">
        <v>0</v>
      </c>
      <c r="I11" s="83">
        <f t="shared" si="0"/>
        <v>0</v>
      </c>
    </row>
    <row r="12" spans="1:9" x14ac:dyDescent="0.3">
      <c r="A12" s="8">
        <v>31</v>
      </c>
      <c r="B12" s="181" t="s">
        <v>528</v>
      </c>
      <c r="C12" s="180" t="s">
        <v>529</v>
      </c>
      <c r="D12" s="8" t="s">
        <v>41</v>
      </c>
      <c r="E12" s="8">
        <v>1</v>
      </c>
      <c r="F12" s="255">
        <v>96.95</v>
      </c>
      <c r="G12" s="142">
        <v>52.95</v>
      </c>
      <c r="H12" s="167">
        <v>0</v>
      </c>
      <c r="I12" s="83">
        <f t="shared" si="0"/>
        <v>0</v>
      </c>
    </row>
    <row r="13" spans="1:9" x14ac:dyDescent="0.3">
      <c r="A13" s="8">
        <v>31</v>
      </c>
      <c r="B13" s="181" t="s">
        <v>530</v>
      </c>
      <c r="C13" s="180" t="s">
        <v>531</v>
      </c>
      <c r="D13" s="8" t="s">
        <v>41</v>
      </c>
      <c r="E13" s="8">
        <v>1</v>
      </c>
      <c r="F13" s="255">
        <v>10.95</v>
      </c>
      <c r="G13" s="142">
        <v>6.5</v>
      </c>
      <c r="H13" s="167">
        <v>0</v>
      </c>
      <c r="I13" s="83">
        <f t="shared" si="0"/>
        <v>0</v>
      </c>
    </row>
    <row r="14" spans="1:9" x14ac:dyDescent="0.3">
      <c r="A14" s="8">
        <v>31</v>
      </c>
      <c r="B14" s="9" t="s">
        <v>104</v>
      </c>
      <c r="C14" s="9" t="s">
        <v>164</v>
      </c>
      <c r="D14" s="8" t="s">
        <v>41</v>
      </c>
      <c r="E14" s="8">
        <v>1</v>
      </c>
      <c r="F14" s="219">
        <v>16.95</v>
      </c>
      <c r="G14" s="142">
        <v>9.5</v>
      </c>
      <c r="H14" s="167">
        <v>0</v>
      </c>
      <c r="I14" s="83">
        <f t="shared" si="0"/>
        <v>0</v>
      </c>
    </row>
    <row r="15" spans="1:9" x14ac:dyDescent="0.3">
      <c r="A15" s="8">
        <v>31</v>
      </c>
      <c r="B15" s="9" t="s">
        <v>120</v>
      </c>
      <c r="C15" s="9" t="s">
        <v>165</v>
      </c>
      <c r="D15" s="8" t="s">
        <v>125</v>
      </c>
      <c r="E15" s="8">
        <v>48</v>
      </c>
      <c r="F15" s="219">
        <v>34.950000000000003</v>
      </c>
      <c r="G15" s="142">
        <v>17.95</v>
      </c>
      <c r="H15" s="167">
        <v>0</v>
      </c>
      <c r="I15" s="83">
        <f t="shared" si="0"/>
        <v>0</v>
      </c>
    </row>
    <row r="16" spans="1:9" x14ac:dyDescent="0.3">
      <c r="A16" s="8">
        <v>31</v>
      </c>
      <c r="B16" s="9" t="s">
        <v>121</v>
      </c>
      <c r="C16" s="9" t="s">
        <v>305</v>
      </c>
      <c r="D16" s="8" t="s">
        <v>41</v>
      </c>
      <c r="E16" s="8">
        <v>60</v>
      </c>
      <c r="F16" s="219">
        <v>18.95</v>
      </c>
      <c r="G16" s="142">
        <v>10.95</v>
      </c>
      <c r="H16" s="171">
        <v>0</v>
      </c>
      <c r="I16" s="83">
        <f t="shared" si="0"/>
        <v>0</v>
      </c>
    </row>
    <row r="17" spans="1:9" x14ac:dyDescent="0.3">
      <c r="A17" s="8">
        <v>31</v>
      </c>
      <c r="B17" s="9" t="s">
        <v>475</v>
      </c>
      <c r="C17" s="9" t="s">
        <v>476</v>
      </c>
      <c r="D17" s="8" t="s">
        <v>41</v>
      </c>
      <c r="E17" s="8">
        <v>1</v>
      </c>
      <c r="F17" s="219">
        <v>19.95</v>
      </c>
      <c r="G17" s="142">
        <v>11.95</v>
      </c>
      <c r="H17" s="171">
        <v>0</v>
      </c>
      <c r="I17" s="83">
        <f t="shared" si="0"/>
        <v>0</v>
      </c>
    </row>
    <row r="18" spans="1:9" x14ac:dyDescent="0.3">
      <c r="A18" s="8">
        <v>31</v>
      </c>
      <c r="B18" s="9" t="s">
        <v>119</v>
      </c>
      <c r="C18" s="9" t="s">
        <v>235</v>
      </c>
      <c r="D18" s="8" t="s">
        <v>41</v>
      </c>
      <c r="E18" s="8">
        <v>30</v>
      </c>
      <c r="F18" s="219">
        <v>11.95</v>
      </c>
      <c r="G18" s="142">
        <v>8.9499999999999993</v>
      </c>
      <c r="H18" s="171">
        <v>0</v>
      </c>
      <c r="I18" s="83">
        <f t="shared" si="0"/>
        <v>0</v>
      </c>
    </row>
    <row r="19" spans="1:9" x14ac:dyDescent="0.3">
      <c r="A19" s="8">
        <v>32</v>
      </c>
      <c r="B19" s="9" t="s">
        <v>113</v>
      </c>
      <c r="C19" s="9" t="s">
        <v>228</v>
      </c>
      <c r="D19" s="8" t="s">
        <v>41</v>
      </c>
      <c r="E19" s="8">
        <v>1</v>
      </c>
      <c r="F19" s="219">
        <v>119.95</v>
      </c>
      <c r="G19" s="142">
        <v>64.95</v>
      </c>
      <c r="H19" s="171">
        <v>0</v>
      </c>
      <c r="I19" s="83">
        <f t="shared" si="0"/>
        <v>0</v>
      </c>
    </row>
    <row r="20" spans="1:9" x14ac:dyDescent="0.3">
      <c r="A20" s="8">
        <v>32</v>
      </c>
      <c r="B20" s="9" t="s">
        <v>112</v>
      </c>
      <c r="C20" s="9" t="s">
        <v>229</v>
      </c>
      <c r="D20" s="8" t="s">
        <v>41</v>
      </c>
      <c r="E20" s="8">
        <v>1</v>
      </c>
      <c r="F20" s="219">
        <v>119.95</v>
      </c>
      <c r="G20" s="142">
        <v>64.95</v>
      </c>
      <c r="H20" s="171">
        <v>0</v>
      </c>
      <c r="I20" s="83">
        <f t="shared" si="0"/>
        <v>0</v>
      </c>
    </row>
    <row r="21" spans="1:9" x14ac:dyDescent="0.3">
      <c r="A21" s="8">
        <v>32</v>
      </c>
      <c r="B21" s="9" t="s">
        <v>115</v>
      </c>
      <c r="C21" s="9" t="s">
        <v>230</v>
      </c>
      <c r="D21" s="8" t="s">
        <v>41</v>
      </c>
      <c r="E21" s="8">
        <v>1</v>
      </c>
      <c r="F21" s="219">
        <v>143.94999999999999</v>
      </c>
      <c r="G21" s="142">
        <v>76.95</v>
      </c>
      <c r="H21" s="171">
        <v>0</v>
      </c>
      <c r="I21" s="83">
        <f t="shared" si="0"/>
        <v>0</v>
      </c>
    </row>
    <row r="22" spans="1:9" x14ac:dyDescent="0.3">
      <c r="A22" s="8">
        <v>32</v>
      </c>
      <c r="B22" s="9" t="s">
        <v>114</v>
      </c>
      <c r="C22" s="9" t="s">
        <v>231</v>
      </c>
      <c r="D22" s="8" t="s">
        <v>41</v>
      </c>
      <c r="E22" s="8">
        <v>1</v>
      </c>
      <c r="F22" s="219">
        <v>143.94999999999999</v>
      </c>
      <c r="G22" s="142">
        <v>76.95</v>
      </c>
      <c r="H22" s="171">
        <v>0</v>
      </c>
      <c r="I22" s="83">
        <f t="shared" si="0"/>
        <v>0</v>
      </c>
    </row>
    <row r="23" spans="1:9" x14ac:dyDescent="0.3">
      <c r="A23" s="8">
        <v>32</v>
      </c>
      <c r="B23" s="9" t="s">
        <v>116</v>
      </c>
      <c r="C23" s="9" t="s">
        <v>232</v>
      </c>
      <c r="D23" s="8" t="s">
        <v>41</v>
      </c>
      <c r="E23" s="8">
        <v>1</v>
      </c>
      <c r="F23" s="219">
        <v>129.94999999999999</v>
      </c>
      <c r="G23" s="142">
        <v>73.95</v>
      </c>
      <c r="H23" s="171">
        <v>0</v>
      </c>
      <c r="I23" s="83">
        <f t="shared" si="0"/>
        <v>0</v>
      </c>
    </row>
    <row r="24" spans="1:9" x14ac:dyDescent="0.3">
      <c r="A24" s="8">
        <v>32</v>
      </c>
      <c r="B24" s="9" t="s">
        <v>117</v>
      </c>
      <c r="C24" s="9" t="s">
        <v>233</v>
      </c>
      <c r="D24" s="8" t="s">
        <v>41</v>
      </c>
      <c r="E24" s="8">
        <v>1</v>
      </c>
      <c r="F24" s="219">
        <v>132.94999999999999</v>
      </c>
      <c r="G24" s="142">
        <v>76.95</v>
      </c>
      <c r="H24" s="171">
        <v>0</v>
      </c>
      <c r="I24" s="83">
        <f t="shared" si="0"/>
        <v>0</v>
      </c>
    </row>
    <row r="25" spans="1:9" x14ac:dyDescent="0.3">
      <c r="A25" s="8">
        <v>32</v>
      </c>
      <c r="B25" s="9" t="s">
        <v>118</v>
      </c>
      <c r="C25" s="9" t="s">
        <v>234</v>
      </c>
      <c r="D25" s="8" t="s">
        <v>41</v>
      </c>
      <c r="E25" s="8">
        <v>1</v>
      </c>
      <c r="F25" s="219">
        <v>134.94999999999999</v>
      </c>
      <c r="G25" s="142">
        <v>78.95</v>
      </c>
      <c r="H25" s="171">
        <v>0</v>
      </c>
      <c r="I25" s="83">
        <f t="shared" si="0"/>
        <v>0</v>
      </c>
    </row>
    <row r="26" spans="1:9" x14ac:dyDescent="0.3">
      <c r="A26" s="8">
        <v>32</v>
      </c>
      <c r="B26" s="132" t="s">
        <v>149</v>
      </c>
      <c r="C26" s="9" t="s">
        <v>163</v>
      </c>
      <c r="D26" s="8" t="s">
        <v>41</v>
      </c>
      <c r="E26" s="8">
        <v>1</v>
      </c>
      <c r="F26" s="219">
        <v>39.950000000000003</v>
      </c>
      <c r="G26" s="142">
        <v>21.95</v>
      </c>
      <c r="H26" s="171">
        <v>0</v>
      </c>
      <c r="I26" s="83">
        <f t="shared" si="0"/>
        <v>0</v>
      </c>
    </row>
    <row r="27" spans="1:9" x14ac:dyDescent="0.3">
      <c r="A27" s="8">
        <v>32</v>
      </c>
      <c r="B27" s="9" t="s">
        <v>506</v>
      </c>
      <c r="C27" s="9" t="s">
        <v>507</v>
      </c>
      <c r="D27" s="8" t="s">
        <v>125</v>
      </c>
      <c r="E27" s="8">
        <v>1</v>
      </c>
      <c r="F27" s="219">
        <v>129.94999999999999</v>
      </c>
      <c r="G27" s="142">
        <v>73.95</v>
      </c>
      <c r="H27" s="171">
        <v>0</v>
      </c>
      <c r="I27" s="83">
        <f t="shared" si="0"/>
        <v>0</v>
      </c>
    </row>
    <row r="28" spans="1:9" ht="27.6" x14ac:dyDescent="0.3">
      <c r="A28" s="8">
        <v>33</v>
      </c>
      <c r="B28" s="131" t="s">
        <v>451</v>
      </c>
      <c r="C28" s="9" t="s">
        <v>452</v>
      </c>
      <c r="D28" s="8" t="s">
        <v>138</v>
      </c>
      <c r="E28" s="8">
        <v>1</v>
      </c>
      <c r="F28" s="255">
        <v>379.84999999999997</v>
      </c>
      <c r="G28" s="158">
        <v>212.85000000000002</v>
      </c>
      <c r="H28" s="171">
        <v>0</v>
      </c>
      <c r="I28" s="83">
        <f t="shared" si="0"/>
        <v>0</v>
      </c>
    </row>
    <row r="29" spans="1:9" ht="27.6" x14ac:dyDescent="0.3">
      <c r="A29" s="8">
        <v>33</v>
      </c>
      <c r="B29" s="131" t="s">
        <v>453</v>
      </c>
      <c r="C29" s="9" t="s">
        <v>454</v>
      </c>
      <c r="D29" s="8" t="s">
        <v>138</v>
      </c>
      <c r="E29" s="8">
        <v>1</v>
      </c>
      <c r="F29" s="255">
        <v>382.84999999999997</v>
      </c>
      <c r="G29" s="158">
        <v>215.85000000000002</v>
      </c>
      <c r="H29" s="171">
        <v>0</v>
      </c>
      <c r="I29" s="83">
        <f t="shared" si="0"/>
        <v>0</v>
      </c>
    </row>
    <row r="30" spans="1:9" ht="27.6" x14ac:dyDescent="0.3">
      <c r="A30" s="8">
        <v>33</v>
      </c>
      <c r="B30" s="131" t="s">
        <v>455</v>
      </c>
      <c r="C30" s="9" t="s">
        <v>456</v>
      </c>
      <c r="D30" s="8" t="s">
        <v>138</v>
      </c>
      <c r="E30" s="8">
        <v>1</v>
      </c>
      <c r="F30" s="255">
        <v>384.84999999999997</v>
      </c>
      <c r="G30" s="158">
        <v>217.85000000000002</v>
      </c>
      <c r="H30" s="171">
        <v>0</v>
      </c>
      <c r="I30" s="83">
        <f t="shared" si="0"/>
        <v>0</v>
      </c>
    </row>
    <row r="31" spans="1:9" ht="27.6" x14ac:dyDescent="0.3">
      <c r="A31" s="8">
        <v>33</v>
      </c>
      <c r="B31" s="131" t="s">
        <v>457</v>
      </c>
      <c r="C31" s="9" t="s">
        <v>458</v>
      </c>
      <c r="D31" s="8" t="s">
        <v>138</v>
      </c>
      <c r="E31" s="8">
        <v>1</v>
      </c>
      <c r="F31" s="255">
        <v>379.84999999999997</v>
      </c>
      <c r="G31" s="158">
        <v>212.85000000000002</v>
      </c>
      <c r="H31" s="171">
        <v>0</v>
      </c>
      <c r="I31" s="83">
        <f t="shared" si="0"/>
        <v>0</v>
      </c>
    </row>
    <row r="32" spans="1:9" ht="27.6" x14ac:dyDescent="0.3">
      <c r="A32" s="8">
        <v>33</v>
      </c>
      <c r="B32" s="131" t="s">
        <v>459</v>
      </c>
      <c r="C32" s="9" t="s">
        <v>460</v>
      </c>
      <c r="D32" s="8" t="s">
        <v>138</v>
      </c>
      <c r="E32" s="8">
        <v>1</v>
      </c>
      <c r="F32" s="255">
        <v>382.84999999999997</v>
      </c>
      <c r="G32" s="158">
        <v>215.85000000000002</v>
      </c>
      <c r="H32" s="171">
        <v>0</v>
      </c>
      <c r="I32" s="83">
        <f t="shared" si="0"/>
        <v>0</v>
      </c>
    </row>
    <row r="33" spans="1:9" ht="27.6" x14ac:dyDescent="0.3">
      <c r="A33" s="8">
        <v>33</v>
      </c>
      <c r="B33" s="131" t="s">
        <v>461</v>
      </c>
      <c r="C33" s="9" t="s">
        <v>462</v>
      </c>
      <c r="D33" s="8" t="s">
        <v>138</v>
      </c>
      <c r="E33" s="8">
        <v>1</v>
      </c>
      <c r="F33" s="255">
        <v>384.84999999999997</v>
      </c>
      <c r="G33" s="158">
        <v>217.85000000000002</v>
      </c>
      <c r="H33" s="171">
        <v>0</v>
      </c>
      <c r="I33" s="83">
        <f t="shared" si="0"/>
        <v>0</v>
      </c>
    </row>
    <row r="34" spans="1:9" ht="27.6" x14ac:dyDescent="0.3">
      <c r="A34" s="8">
        <v>33</v>
      </c>
      <c r="B34" s="131" t="s">
        <v>463</v>
      </c>
      <c r="C34" s="9" t="s">
        <v>464</v>
      </c>
      <c r="D34" s="8" t="s">
        <v>138</v>
      </c>
      <c r="E34" s="8">
        <v>1</v>
      </c>
      <c r="F34" s="255">
        <v>403.84999999999997</v>
      </c>
      <c r="G34" s="158">
        <v>224.85000000000002</v>
      </c>
      <c r="H34" s="171">
        <v>0</v>
      </c>
      <c r="I34" s="83">
        <f t="shared" si="0"/>
        <v>0</v>
      </c>
    </row>
    <row r="35" spans="1:9" ht="27.6" x14ac:dyDescent="0.3">
      <c r="A35" s="8">
        <v>33</v>
      </c>
      <c r="B35" s="131" t="s">
        <v>465</v>
      </c>
      <c r="C35" s="9" t="s">
        <v>466</v>
      </c>
      <c r="D35" s="8" t="s">
        <v>138</v>
      </c>
      <c r="E35" s="8">
        <v>1</v>
      </c>
      <c r="F35" s="255">
        <v>406.84999999999997</v>
      </c>
      <c r="G35" s="158">
        <v>227.85000000000002</v>
      </c>
      <c r="H35" s="171">
        <v>0</v>
      </c>
      <c r="I35" s="83">
        <f t="shared" si="0"/>
        <v>0</v>
      </c>
    </row>
    <row r="36" spans="1:9" ht="27.6" x14ac:dyDescent="0.3">
      <c r="A36" s="8">
        <v>33</v>
      </c>
      <c r="B36" s="131" t="s">
        <v>467</v>
      </c>
      <c r="C36" s="9" t="s">
        <v>468</v>
      </c>
      <c r="D36" s="8" t="s">
        <v>138</v>
      </c>
      <c r="E36" s="8">
        <v>1</v>
      </c>
      <c r="F36" s="255">
        <v>408.84999999999997</v>
      </c>
      <c r="G36" s="158">
        <v>229.85000000000002</v>
      </c>
      <c r="H36" s="171">
        <v>0</v>
      </c>
      <c r="I36" s="83">
        <f t="shared" si="0"/>
        <v>0</v>
      </c>
    </row>
    <row r="37" spans="1:9" ht="27.6" x14ac:dyDescent="0.3">
      <c r="A37" s="8">
        <v>33</v>
      </c>
      <c r="B37" s="131" t="s">
        <v>469</v>
      </c>
      <c r="C37" s="9" t="s">
        <v>470</v>
      </c>
      <c r="D37" s="8" t="s">
        <v>138</v>
      </c>
      <c r="E37" s="8">
        <v>1</v>
      </c>
      <c r="F37" s="255">
        <v>403.84999999999997</v>
      </c>
      <c r="G37" s="158">
        <v>224.85000000000002</v>
      </c>
      <c r="H37" s="171">
        <v>0</v>
      </c>
      <c r="I37" s="83">
        <f t="shared" ref="I37" si="1">PRODUCT(H37,G37)</f>
        <v>0</v>
      </c>
    </row>
    <row r="38" spans="1:9" ht="27.6" x14ac:dyDescent="0.3">
      <c r="A38" s="8">
        <v>33</v>
      </c>
      <c r="B38" s="131" t="s">
        <v>471</v>
      </c>
      <c r="C38" s="9" t="s">
        <v>472</v>
      </c>
      <c r="D38" s="8" t="s">
        <v>138</v>
      </c>
      <c r="E38" s="8">
        <v>1</v>
      </c>
      <c r="F38" s="255">
        <v>406.84999999999997</v>
      </c>
      <c r="G38" s="158">
        <v>227.85000000000002</v>
      </c>
      <c r="H38" s="171">
        <v>0</v>
      </c>
      <c r="I38" s="83">
        <f t="shared" si="0"/>
        <v>0</v>
      </c>
    </row>
    <row r="39" spans="1:9" ht="27.6" x14ac:dyDescent="0.3">
      <c r="A39" s="8">
        <v>33</v>
      </c>
      <c r="B39" s="131" t="s">
        <v>473</v>
      </c>
      <c r="C39" s="9" t="s">
        <v>474</v>
      </c>
      <c r="D39" s="8" t="s">
        <v>138</v>
      </c>
      <c r="E39" s="8">
        <v>1</v>
      </c>
      <c r="F39" s="255">
        <v>408.84999999999997</v>
      </c>
      <c r="G39" s="158">
        <v>229.85000000000002</v>
      </c>
      <c r="H39" s="171">
        <v>0</v>
      </c>
      <c r="I39" s="83">
        <f t="shared" si="0"/>
        <v>0</v>
      </c>
    </row>
    <row r="40" spans="1:9" ht="15" thickBot="1" x14ac:dyDescent="0.35"/>
    <row r="41" spans="1:9" ht="15" thickBot="1" x14ac:dyDescent="0.35">
      <c r="C41" s="81">
        <f>Totals!$B$6</f>
        <v>0</v>
      </c>
      <c r="G41" s="49" t="s">
        <v>370</v>
      </c>
      <c r="H41" s="48">
        <f>SUM(H4:H39)</f>
        <v>0</v>
      </c>
      <c r="I41" s="186">
        <f>SUM(I4:I39)</f>
        <v>0</v>
      </c>
    </row>
    <row r="42" spans="1:9" x14ac:dyDescent="0.3">
      <c r="C42" s="81">
        <f>Totals!$B$14</f>
        <v>0</v>
      </c>
    </row>
  </sheetData>
  <sheetProtection algorithmName="SHA-512" hashValue="tfXM7QbFRmt1e3dMQPijIGxlybO/QB4rNXi6aviuZVRV12RdefynH+6x50hS4PlI1P/KTxIGOGVc6Dz4uk5W8A==" saltValue="MM1nHX16wrTG24hDu6Z2n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</vt:i4>
      </vt:variant>
    </vt:vector>
  </HeadingPairs>
  <TitlesOfParts>
    <vt:vector size="13" baseType="lpstr">
      <vt:lpstr>Totals</vt:lpstr>
      <vt:lpstr>Baseballs&amp;Buckets</vt:lpstr>
      <vt:lpstr>Softballs&amp;Buckets</vt:lpstr>
      <vt:lpstr>Pitching Machine&amp;Training</vt:lpstr>
      <vt:lpstr>Accessories&amp;Nets</vt:lpstr>
      <vt:lpstr>Fungos&amp;Bats</vt:lpstr>
      <vt:lpstr>Bags</vt:lpstr>
      <vt:lpstr>Protective Equip </vt:lpstr>
      <vt:lpstr>Umpire Gear</vt:lpstr>
      <vt:lpstr>Trigon</vt:lpstr>
      <vt:lpstr>'Baseballs&amp;Buckets'!Print_Area</vt:lpstr>
      <vt:lpstr>'Pitching Machine&amp;Training'!Print_Area</vt:lpstr>
      <vt:lpstr>Trigon!Print_Area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</dc:creator>
  <cp:lastModifiedBy>Brad@ProNine.com</cp:lastModifiedBy>
  <cp:lastPrinted>2023-05-25T18:48:03Z</cp:lastPrinted>
  <dcterms:created xsi:type="dcterms:W3CDTF">2016-05-20T15:16:55Z</dcterms:created>
  <dcterms:modified xsi:type="dcterms:W3CDTF">2026-05-29T16:18:56Z</dcterms:modified>
</cp:coreProperties>
</file>